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20"/>
  </bookViews>
  <sheets>
    <sheet name="Лист1" sheetId="1" r:id="rId1"/>
  </sheets>
  <definedNames>
    <definedName name="_xlnm.Print_Area" localSheetId="0">Лист1!$A$1:$H$156</definedName>
  </definedNames>
  <calcPr calcId="152511"/>
</workbook>
</file>

<file path=xl/calcChain.xml><?xml version="1.0" encoding="utf-8"?>
<calcChain xmlns="http://schemas.openxmlformats.org/spreadsheetml/2006/main">
  <c r="H96" i="1" l="1"/>
  <c r="H97" i="1"/>
  <c r="H98" i="1"/>
  <c r="H99" i="1"/>
  <c r="H125" i="1" l="1"/>
  <c r="H122" i="1"/>
  <c r="H83" i="1" l="1"/>
  <c r="H152" i="1" l="1"/>
  <c r="H121" i="1"/>
  <c r="H91" i="1"/>
  <c r="H38" i="1" l="1"/>
  <c r="H42" i="1" s="1"/>
  <c r="H65" i="1" l="1"/>
  <c r="H132" i="1" l="1"/>
  <c r="H26" i="1" l="1"/>
  <c r="H51" i="1" l="1"/>
  <c r="H44" i="1" l="1"/>
  <c r="H52" i="1" l="1"/>
  <c r="H54" i="1" s="1"/>
  <c r="H57" i="1" l="1"/>
  <c r="H149" i="1"/>
  <c r="H128" i="1" l="1"/>
  <c r="H74" i="1"/>
  <c r="H131" i="1" l="1"/>
  <c r="H153" i="1"/>
  <c r="H151" i="1" s="1"/>
  <c r="H78" i="1" l="1"/>
  <c r="H81" i="1" l="1"/>
  <c r="H79" i="1" s="1"/>
  <c r="H82" i="1" l="1"/>
  <c r="H29" i="1" l="1"/>
  <c r="H71" i="1" l="1"/>
  <c r="H73" i="1" l="1"/>
  <c r="H66" i="1"/>
  <c r="H56" i="1" l="1"/>
  <c r="H55" i="1" l="1"/>
</calcChain>
</file>

<file path=xl/sharedStrings.xml><?xml version="1.0" encoding="utf-8"?>
<sst xmlns="http://schemas.openxmlformats.org/spreadsheetml/2006/main" count="172" uniqueCount="108">
  <si>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</si>
  <si>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</si>
  <si>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</si>
  <si>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</si>
  <si>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</si>
  <si>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</si>
  <si>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</si>
  <si>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</si>
  <si>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</si>
  <si>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</si>
  <si>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</si>
  <si>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</si>
  <si>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</si>
  <si>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</si>
  <si>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</si>
  <si>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</si>
  <si>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</si>
  <si>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</si>
  <si>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</si>
  <si>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</si>
  <si>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</si>
  <si>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</si>
  <si>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</si>
  <si>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</si>
  <si>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</si>
  <si>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</si>
  <si>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</si>
  <si>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</si>
  <si>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</si>
  <si>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</si>
  <si>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</si>
  <si>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</si>
  <si>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</si>
  <si>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</si>
  <si>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</si>
  <si>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</si>
  <si>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Управлінню служби безпеки України у Дніпропетровській області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</si>
  <si>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</si>
  <si>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</si>
  <si>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</si>
  <si>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0459100000</t>
  </si>
  <si>
    <t>0410000000</t>
  </si>
  <si>
    <t>9900000000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</si>
  <si>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</si>
  <si>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Військова частина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</si>
  <si>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</si>
  <si>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</si>
  <si>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</si>
  <si>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</si>
  <si>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</si>
  <si>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 xml:space="preserve">Заступник міського голови </t>
  </si>
  <si>
    <t>Лілія КРИЖАНОВСЬКА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</si>
  <si>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</si>
  <si>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(грн)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</si>
  <si>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</si>
  <si>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Додаток 4</t>
  </si>
  <si>
    <t>субвенції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року, з послідуючої передачею іі у вигляді субвенції державному бюджету</t>
  </si>
  <si>
    <t>Головному управлінню національної поліції в Дніпропетровській області</t>
  </si>
  <si>
    <t>Павлоградській районній державній адміністрації  Дніпропетровської області</t>
  </si>
  <si>
    <t>Секретар міської ради</t>
  </si>
  <si>
    <t>Жанна ШКУТ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</si>
  <si>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</si>
  <si>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Субвенція з державного бюджету місцевим бюджетам на придбання обладнання, інвентарю та устаткування для шкільних їдалень (харчоблоків)</t>
  </si>
  <si>
    <t>Субвенція з державного бюджету місцевим бюджетам на задоволення потреб у забезпеченні безпечного освітнього середовища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</si>
  <si>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</si>
  <si>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</si>
  <si>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Управлінню Державної казначейської служби України у м. Тернівці Дніпропетровської області</t>
  </si>
  <si>
    <t>Управління Служби безпеки України у Дніпропетровській області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</si>
  <si>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</si>
  <si>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Військова частина </t>
  </si>
  <si>
    <t>Міжбюджетні трансферти на 2026 рік</t>
  </si>
  <si>
    <t>Військова частина А 4576</t>
  </si>
  <si>
    <t>Військова частина А 5173</t>
  </si>
  <si>
    <t>Військова частина А 4219</t>
  </si>
  <si>
    <t>Військова частина А 1302</t>
  </si>
  <si>
    <t>Військова частина А 1126</t>
  </si>
  <si>
    <t>Військова частина А 3102</t>
  </si>
  <si>
    <t>Військова частина А 4667</t>
  </si>
  <si>
    <t>Військова частина А 7384</t>
  </si>
  <si>
    <t>Військова частина А 4594</t>
  </si>
  <si>
    <t>до рішення Тернівської   міської ради</t>
  </si>
  <si>
    <t>від 25/12/2025                                  №  1075-45/VIII</t>
  </si>
  <si>
    <t>Субвенція з обласного бюджету бюджетам територіальних громад на виконання доручень виборців депутатами обласної ради у 2026році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</si>
  <si>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</si>
  <si>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субвенції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2028 року, з послідуючої передачею іі у вигляді субвенції державному бюджету</t>
  </si>
  <si>
    <t>Військова частина А 1823</t>
  </si>
  <si>
    <t>Військова частина А 3024</t>
  </si>
  <si>
    <t>Військова частина А 2802</t>
  </si>
  <si>
    <t>Військова частина А 0989</t>
  </si>
  <si>
    <t>Військова частина А 3316</t>
  </si>
  <si>
    <t>Військова частина А 4423</t>
  </si>
  <si>
    <t>Військова частина А 0284</t>
  </si>
  <si>
    <t>Військова частина А 5011</t>
  </si>
  <si>
    <t>Військова частина А 0501</t>
  </si>
  <si>
    <t>Військова частина А 7039</t>
  </si>
  <si>
    <t>Військова частина А 3017</t>
  </si>
  <si>
    <t>Військова частина А 4122</t>
  </si>
  <si>
    <t>Військова частина А 1619</t>
  </si>
  <si>
    <t>Військова частина А 4350</t>
  </si>
  <si>
    <t>Військова частина А 0693</t>
  </si>
  <si>
    <t>Військова частина А 3057</t>
  </si>
  <si>
    <t>Військова частина А 4007</t>
  </si>
  <si>
    <t>Військова частина А 4030</t>
  </si>
  <si>
    <t>Військова частина А 2120</t>
  </si>
  <si>
    <t>Військова частина А 4808</t>
  </si>
  <si>
    <t>до рішення  Тернівської міської ради</t>
  </si>
  <si>
    <t xml:space="preserve">до додатку № 4 до рішення міської ради "Про бюджет Тернівської міської територіальної громади на 2026 рік" від 25.12.2025  року №  1075-45/VIII  </t>
  </si>
  <si>
    <t>від 17.04.2026 року                                                      №  1131-47/VIII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</si>
</sst>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9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3" fillId="0" borderId="0" xfId="0" applyFont="1" applyFill="1"/>
    <xf numFmtId="49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3" fillId="0" borderId="0" xfId="0" applyFont="1"/>
    <xf numFmtId="49" fontId="8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/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/>
    </xf>
    <xf numFmtId="3" fontId="4" fillId="2" borderId="6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/>
    <xf numFmtId="3" fontId="2" fillId="0" borderId="2" xfId="0" applyNumberFormat="1" applyFont="1" applyBorder="1"/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Fill="1" applyBorder="1"/>
    <xf numFmtId="0" fontId="3" fillId="0" borderId="2" xfId="0" applyFont="1" applyFill="1" applyBorder="1" applyAlignment="1">
      <alignment horizontal="center" vertical="top"/>
    </xf>
    <xf numFmtId="0" fontId="10" fillId="0" borderId="0" xfId="0" applyFont="1" applyFill="1"/>
    <xf numFmtId="0" fontId="3" fillId="4" borderId="0" xfId="0" applyFont="1" applyFill="1"/>
    <xf numFmtId="49" fontId="10" fillId="0" borderId="2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 applyAlignment="1">
      <alignment horizontal="right"/>
    </xf>
    <xf numFmtId="3" fontId="3" fillId="2" borderId="6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0" fontId="2" fillId="0" borderId="0" xfId="0" applyFont="1"/>
    <xf numFmtId="0" fontId="12" fillId="0" borderId="0" xfId="0" applyFont="1"/>
    <xf numFmtId="0" fontId="2" fillId="0" borderId="2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0" xfId="0" applyFont="1" applyFill="1"/>
    <xf numFmtId="49" fontId="12" fillId="2" borderId="2" xfId="0" applyNumberFormat="1" applyFont="1" applyFill="1" applyBorder="1" applyAlignment="1">
      <alignment horizontal="center" vertical="center"/>
    </xf>
    <xf numFmtId="3" fontId="12" fillId="2" borderId="1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/>
    </xf>
    <xf numFmtId="3" fontId="2" fillId="0" borderId="3" xfId="0" applyNumberFormat="1" applyFont="1" applyFill="1" applyBorder="1"/>
    <xf numFmtId="3" fontId="4" fillId="0" borderId="2" xfId="0" applyNumberFormat="1" applyFont="1" applyFill="1" applyBorder="1"/>
    <xf numFmtId="0" fontId="4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/>
    <xf numFmtId="3" fontId="4" fillId="2" borderId="1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wrapText="1"/>
    </xf>
    <xf numFmtId="0" fontId="1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center" vertical="top"/>
    </xf>
    <xf numFmtId="3" fontId="5" fillId="2" borderId="4" xfId="0" applyNumberFormat="1" applyFont="1" applyFill="1" applyBorder="1" applyAlignment="1">
      <alignment horizontal="right" vertical="center"/>
    </xf>
    <xf numFmtId="49" fontId="15" fillId="2" borderId="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right"/>
    </xf>
    <xf numFmtId="3" fontId="3" fillId="4" borderId="11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3" fontId="3" fillId="4" borderId="6" xfId="0" applyNumberFormat="1" applyFont="1" applyFill="1" applyBorder="1" applyAlignment="1">
      <alignment horizontal="right" wrapText="1"/>
    </xf>
    <xf numFmtId="3" fontId="3" fillId="4" borderId="11" xfId="0" applyNumberFormat="1" applyFont="1" applyFill="1" applyBorder="1" applyAlignment="1">
      <alignment horizontal="right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Дод 7 РП 30.01.1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"/>
  <sheetViews>
    <sheetView tabSelected="1" view="pageBreakPreview" topLeftCell="A91" zoomScaleNormal="100" zoomScaleSheetLayoutView="100" workbookViewId="0">
      <selection activeCell="D77" sqref="D77:G77"/>
    </sheetView>
  </sheetViews>
  <sheetFormatPr defaultColWidth="9.140625" defaultRowHeight="18.75" x14ac:dyDescent="0.3"/>
  <cols>
    <col min="1" max="1" width="20" style="4" customWidth="1"/>
    <col min="2" max="2" width="10.7109375" style="4" customWidth="1"/>
    <col min="3" max="3" width="10.85546875" style="4" customWidth="1"/>
    <col min="4" max="4" width="12" style="4" bestFit="1" customWidth="1"/>
    <col min="5" max="5" width="7.140625" style="4" customWidth="1"/>
    <col min="6" max="6" width="9.140625" style="4"/>
    <col min="7" max="7" width="17.28515625" style="4" customWidth="1"/>
    <col min="8" max="8" width="30.7109375" style="4" customWidth="1"/>
    <col min="9" max="16384" width="9.140625" style="4"/>
  </cols>
  <sheetData>
    <row r="1" spans="1:8" hidden="1" x14ac:dyDescent="0.3">
      <c r="H1" s="29" t="s">
        <v>55</v>
      </c>
    </row>
    <row r="2" spans="1:8" ht="39.6" hidden="1" customHeight="1" x14ac:dyDescent="0.3">
      <c r="H2" s="104" t="s">
        <v>80</v>
      </c>
    </row>
    <row r="3" spans="1:8" ht="36" hidden="1" customHeight="1" x14ac:dyDescent="0.3">
      <c r="H3" s="104" t="s">
        <v>81</v>
      </c>
    </row>
    <row r="4" spans="1:8" ht="39.75" customHeight="1" x14ac:dyDescent="0.3">
      <c r="H4" s="89" t="s">
        <v>55</v>
      </c>
    </row>
    <row r="5" spans="1:8" s="29" customFormat="1" ht="42" customHeight="1" x14ac:dyDescent="0.3">
      <c r="H5" s="106" t="s">
        <v>105</v>
      </c>
    </row>
    <row r="6" spans="1:8" ht="44.25" customHeight="1" x14ac:dyDescent="0.3">
      <c r="H6" s="106" t="s">
        <v>107</v>
      </c>
    </row>
    <row r="7" spans="1:8" ht="95.25" x14ac:dyDescent="0.3">
      <c r="H7" s="113" t="s">
        <v>106</v>
      </c>
    </row>
    <row r="8" spans="1:8" x14ac:dyDescent="0.3">
      <c r="D8" s="5" t="s">
        <v>70</v>
      </c>
    </row>
    <row r="10" spans="1:8" x14ac:dyDescent="0.3">
      <c r="D10" s="265" t="s">
        <v>40</v>
      </c>
      <c r="E10" s="265"/>
      <c r="F10" s="265"/>
    </row>
    <row r="11" spans="1:8" x14ac:dyDescent="0.3">
      <c r="E11" s="83" t="s">
        <v>0</v>
      </c>
    </row>
    <row r="12" spans="1:8" ht="2.25" customHeight="1" x14ac:dyDescent="0.3"/>
    <row r="13" spans="1:8" ht="17.45" customHeight="1" x14ac:dyDescent="0.3"/>
    <row r="14" spans="1:8" s="89" customFormat="1" x14ac:dyDescent="0.3">
      <c r="B14" s="90" t="s">
        <v>4</v>
      </c>
      <c r="C14" s="90"/>
      <c r="D14" s="90"/>
      <c r="E14" s="90"/>
      <c r="F14" s="90"/>
      <c r="G14" s="90"/>
      <c r="H14" s="90"/>
    </row>
    <row r="15" spans="1:8" s="29" customFormat="1" x14ac:dyDescent="0.3">
      <c r="H15" s="53" t="s">
        <v>53</v>
      </c>
    </row>
    <row r="16" spans="1:8" s="89" customFormat="1" ht="14.45" customHeight="1" x14ac:dyDescent="0.3">
      <c r="A16" s="284" t="s">
        <v>1</v>
      </c>
      <c r="B16" s="287" t="s">
        <v>2</v>
      </c>
      <c r="C16" s="288"/>
      <c r="D16" s="288"/>
      <c r="E16" s="288"/>
      <c r="F16" s="288"/>
      <c r="G16" s="289"/>
      <c r="H16" s="266" t="s">
        <v>3</v>
      </c>
    </row>
    <row r="17" spans="1:8" s="89" customFormat="1" ht="14.45" customHeight="1" x14ac:dyDescent="0.3">
      <c r="A17" s="285"/>
      <c r="B17" s="290"/>
      <c r="C17" s="291"/>
      <c r="D17" s="291"/>
      <c r="E17" s="291"/>
      <c r="F17" s="291"/>
      <c r="G17" s="292"/>
      <c r="H17" s="267"/>
    </row>
    <row r="18" spans="1:8" s="89" customFormat="1" ht="60" customHeight="1" x14ac:dyDescent="0.3">
      <c r="A18" s="286"/>
      <c r="B18" s="293"/>
      <c r="C18" s="294"/>
      <c r="D18" s="294"/>
      <c r="E18" s="294"/>
      <c r="F18" s="294"/>
      <c r="G18" s="295"/>
      <c r="H18" s="268"/>
    </row>
    <row r="19" spans="1:8" s="89" customFormat="1" ht="18.75" customHeight="1" x14ac:dyDescent="0.3">
      <c r="A19" s="91" t="s">
        <v>5</v>
      </c>
      <c r="B19" s="169" t="s">
        <v>6</v>
      </c>
      <c r="C19" s="170"/>
      <c r="D19" s="170"/>
      <c r="E19" s="170"/>
      <c r="F19" s="170"/>
      <c r="G19" s="171"/>
      <c r="H19" s="91" t="s">
        <v>7</v>
      </c>
    </row>
    <row r="20" spans="1:8" s="89" customFormat="1" x14ac:dyDescent="0.3">
      <c r="A20" s="169" t="s">
        <v>8</v>
      </c>
      <c r="B20" s="170"/>
      <c r="C20" s="170"/>
      <c r="D20" s="170"/>
      <c r="E20" s="170"/>
      <c r="F20" s="170"/>
      <c r="G20" s="170"/>
      <c r="H20" s="171"/>
    </row>
    <row r="21" spans="1:8" s="29" customFormat="1" ht="62.25" customHeight="1" x14ac:dyDescent="0.3">
      <c r="A21" s="6">
        <v>41031100</v>
      </c>
      <c r="B21" s="274" t="s">
        <v>68</v>
      </c>
      <c r="C21" s="275"/>
      <c r="D21" s="275"/>
      <c r="E21" s="275"/>
      <c r="F21" s="275"/>
      <c r="G21" s="275"/>
      <c r="H21" s="99">
        <v>11403000</v>
      </c>
    </row>
    <row r="22" spans="1:8" s="25" customFormat="1" x14ac:dyDescent="0.3">
      <c r="A22" s="100">
        <v>41033900</v>
      </c>
      <c r="B22" s="172" t="s">
        <v>23</v>
      </c>
      <c r="C22" s="173"/>
      <c r="D22" s="173"/>
      <c r="E22" s="173"/>
      <c r="F22" s="173"/>
      <c r="G22" s="174"/>
      <c r="H22" s="99">
        <v>52249300</v>
      </c>
    </row>
    <row r="23" spans="1:8" s="25" customFormat="1" ht="58.7" customHeight="1" x14ac:dyDescent="0.3">
      <c r="A23" s="114">
        <v>41035400</v>
      </c>
      <c r="B23" s="166" t="s">
        <v>49</v>
      </c>
      <c r="C23" s="167"/>
      <c r="D23" s="167"/>
      <c r="E23" s="167"/>
      <c r="F23" s="167"/>
      <c r="G23" s="168"/>
      <c r="H23" s="88">
        <v>171400</v>
      </c>
    </row>
    <row r="24" spans="1:8" s="25" customFormat="1" ht="72.75" customHeight="1" x14ac:dyDescent="0.3">
      <c r="A24" s="114">
        <v>41036000</v>
      </c>
      <c r="B24" s="166" t="s">
        <v>54</v>
      </c>
      <c r="C24" s="167"/>
      <c r="D24" s="167"/>
      <c r="E24" s="167"/>
      <c r="F24" s="167"/>
      <c r="G24" s="168"/>
      <c r="H24" s="88">
        <v>471700</v>
      </c>
    </row>
    <row r="25" spans="1:8" s="25" customFormat="1" ht="56.25" customHeight="1" x14ac:dyDescent="0.3">
      <c r="A25" s="100">
        <v>41036300</v>
      </c>
      <c r="B25" s="271" t="s">
        <v>52</v>
      </c>
      <c r="C25" s="272"/>
      <c r="D25" s="272"/>
      <c r="E25" s="272"/>
      <c r="F25" s="272"/>
      <c r="G25" s="273"/>
      <c r="H25" s="99">
        <v>5636600</v>
      </c>
    </row>
    <row r="26" spans="1:8" s="68" customFormat="1" ht="18.75" customHeight="1" x14ac:dyDescent="0.3">
      <c r="A26" s="101">
        <v>9900000000</v>
      </c>
      <c r="B26" s="178" t="s">
        <v>22</v>
      </c>
      <c r="C26" s="179"/>
      <c r="D26" s="179"/>
      <c r="E26" s="179"/>
      <c r="F26" s="179"/>
      <c r="G26" s="180"/>
      <c r="H26" s="102">
        <f>H23+H22+H25+H24+H21</f>
        <v>69932000</v>
      </c>
    </row>
    <row r="27" spans="1:8" s="25" customFormat="1" ht="35.1" customHeight="1" x14ac:dyDescent="0.3">
      <c r="A27" s="189">
        <v>41051000</v>
      </c>
      <c r="B27" s="191" t="s">
        <v>32</v>
      </c>
      <c r="C27" s="192"/>
      <c r="D27" s="192"/>
      <c r="E27" s="192"/>
      <c r="F27" s="192"/>
      <c r="G27" s="193"/>
      <c r="H27" s="269">
        <v>1166735</v>
      </c>
    </row>
    <row r="28" spans="1:8" s="25" customFormat="1" ht="21.75" customHeight="1" x14ac:dyDescent="0.3">
      <c r="A28" s="190"/>
      <c r="B28" s="194"/>
      <c r="C28" s="195"/>
      <c r="D28" s="195"/>
      <c r="E28" s="195"/>
      <c r="F28" s="195"/>
      <c r="G28" s="196"/>
      <c r="H28" s="270"/>
    </row>
    <row r="29" spans="1:8" s="69" customFormat="1" ht="32.25" hidden="1" customHeight="1" x14ac:dyDescent="0.3">
      <c r="A29" s="124">
        <v>41051200</v>
      </c>
      <c r="B29" s="197" t="s">
        <v>33</v>
      </c>
      <c r="C29" s="198"/>
      <c r="D29" s="198"/>
      <c r="E29" s="198"/>
      <c r="F29" s="198"/>
      <c r="G29" s="199"/>
      <c r="H29" s="181" t="e">
        <f>#REF!</f>
        <v>#REF!</v>
      </c>
    </row>
    <row r="30" spans="1:8" s="69" customFormat="1" ht="43.5" hidden="1" customHeight="1" x14ac:dyDescent="0.3">
      <c r="A30" s="125"/>
      <c r="B30" s="200"/>
      <c r="C30" s="201"/>
      <c r="D30" s="201"/>
      <c r="E30" s="201"/>
      <c r="F30" s="201"/>
      <c r="G30" s="202"/>
      <c r="H30" s="182"/>
    </row>
    <row r="31" spans="1:8" s="69" customFormat="1" ht="201.6" hidden="1" customHeight="1" x14ac:dyDescent="0.3">
      <c r="A31" s="124">
        <v>41051400</v>
      </c>
      <c r="B31" s="278" t="s">
        <v>38</v>
      </c>
      <c r="C31" s="279"/>
      <c r="D31" s="279"/>
      <c r="E31" s="279"/>
      <c r="F31" s="279"/>
      <c r="G31" s="280"/>
      <c r="H31" s="181"/>
    </row>
    <row r="32" spans="1:8" s="69" customFormat="1" ht="15" hidden="1" customHeight="1" x14ac:dyDescent="0.3">
      <c r="A32" s="125"/>
      <c r="B32" s="281"/>
      <c r="C32" s="282"/>
      <c r="D32" s="282"/>
      <c r="E32" s="282"/>
      <c r="F32" s="282"/>
      <c r="G32" s="283"/>
      <c r="H32" s="182"/>
    </row>
    <row r="33" spans="1:8" s="69" customFormat="1" ht="44.85" hidden="1" customHeight="1" x14ac:dyDescent="0.3">
      <c r="A33" s="124">
        <v>41051700</v>
      </c>
      <c r="B33" s="197" t="s">
        <v>39</v>
      </c>
      <c r="C33" s="198"/>
      <c r="D33" s="198"/>
      <c r="E33" s="198"/>
      <c r="F33" s="198"/>
      <c r="G33" s="199"/>
      <c r="H33" s="276"/>
    </row>
    <row r="34" spans="1:8" s="69" customFormat="1" ht="35.450000000000003" hidden="1" customHeight="1" x14ac:dyDescent="0.3">
      <c r="A34" s="125"/>
      <c r="B34" s="200"/>
      <c r="C34" s="201"/>
      <c r="D34" s="201"/>
      <c r="E34" s="201"/>
      <c r="F34" s="201"/>
      <c r="G34" s="202"/>
      <c r="H34" s="277"/>
    </row>
    <row r="35" spans="1:8" s="69" customFormat="1" ht="44.45" hidden="1" customHeight="1" x14ac:dyDescent="0.3">
      <c r="A35" s="124">
        <v>41055000</v>
      </c>
      <c r="B35" s="197" t="s">
        <v>34</v>
      </c>
      <c r="C35" s="198"/>
      <c r="D35" s="198"/>
      <c r="E35" s="198"/>
      <c r="F35" s="198"/>
      <c r="G35" s="199"/>
      <c r="H35" s="181"/>
    </row>
    <row r="36" spans="1:8" s="69" customFormat="1" ht="14.45" hidden="1" customHeight="1" x14ac:dyDescent="0.3">
      <c r="A36" s="125"/>
      <c r="B36" s="200"/>
      <c r="C36" s="201"/>
      <c r="D36" s="201"/>
      <c r="E36" s="201"/>
      <c r="F36" s="201"/>
      <c r="G36" s="202"/>
      <c r="H36" s="182"/>
    </row>
    <row r="37" spans="1:8" s="25" customFormat="1" ht="25.15" hidden="1" customHeight="1" x14ac:dyDescent="0.3">
      <c r="A37" s="70" t="s">
        <v>41</v>
      </c>
      <c r="B37" s="300" t="s">
        <v>37</v>
      </c>
      <c r="C37" s="301"/>
      <c r="D37" s="301"/>
      <c r="E37" s="301"/>
      <c r="F37" s="301"/>
      <c r="G37" s="302"/>
      <c r="H37" s="71"/>
    </row>
    <row r="38" spans="1:8" s="94" customFormat="1" ht="19.149999999999999" customHeight="1" x14ac:dyDescent="0.3">
      <c r="A38" s="92">
        <v>41053900</v>
      </c>
      <c r="B38" s="303" t="s">
        <v>21</v>
      </c>
      <c r="C38" s="304"/>
      <c r="D38" s="304"/>
      <c r="E38" s="304"/>
      <c r="F38" s="304"/>
      <c r="G38" s="305"/>
      <c r="H38" s="93">
        <f>H39+H40</f>
        <v>1289509</v>
      </c>
    </row>
    <row r="39" spans="1:8" s="94" customFormat="1" ht="52.5" customHeight="1" x14ac:dyDescent="0.3">
      <c r="A39" s="92"/>
      <c r="B39" s="166" t="s">
        <v>35</v>
      </c>
      <c r="C39" s="167"/>
      <c r="D39" s="167"/>
      <c r="E39" s="167"/>
      <c r="F39" s="167"/>
      <c r="G39" s="168"/>
      <c r="H39" s="93">
        <v>40545</v>
      </c>
    </row>
    <row r="40" spans="1:8" s="41" customFormat="1" ht="54.75" customHeight="1" x14ac:dyDescent="0.3">
      <c r="A40" s="74"/>
      <c r="B40" s="183" t="s">
        <v>82</v>
      </c>
      <c r="C40" s="184"/>
      <c r="D40" s="184"/>
      <c r="E40" s="184"/>
      <c r="F40" s="184"/>
      <c r="G40" s="185"/>
      <c r="H40" s="103">
        <v>1248964</v>
      </c>
    </row>
    <row r="41" spans="1:8" s="41" customFormat="1" ht="108.75" customHeight="1" x14ac:dyDescent="0.3">
      <c r="A41" s="112">
        <v>41059300</v>
      </c>
      <c r="B41" s="183" t="s">
        <v>65</v>
      </c>
      <c r="C41" s="184"/>
      <c r="D41" s="184"/>
      <c r="E41" s="184"/>
      <c r="F41" s="184"/>
      <c r="G41" s="185"/>
      <c r="H41" s="103">
        <v>400317</v>
      </c>
    </row>
    <row r="42" spans="1:8" s="89" customFormat="1" ht="26.1" customHeight="1" x14ac:dyDescent="0.3">
      <c r="A42" s="95" t="s">
        <v>41</v>
      </c>
      <c r="B42" s="248" t="s">
        <v>37</v>
      </c>
      <c r="C42" s="249"/>
      <c r="D42" s="249"/>
      <c r="E42" s="249"/>
      <c r="F42" s="249"/>
      <c r="G42" s="250"/>
      <c r="H42" s="96">
        <f>H38+H27+H41</f>
        <v>2856561</v>
      </c>
    </row>
    <row r="43" spans="1:8" s="29" customFormat="1" ht="111.75" hidden="1" customHeight="1" x14ac:dyDescent="0.3">
      <c r="A43" s="42" t="s">
        <v>64</v>
      </c>
      <c r="B43" s="254" t="s">
        <v>65</v>
      </c>
      <c r="C43" s="255"/>
      <c r="D43" s="255"/>
      <c r="E43" s="255"/>
      <c r="F43" s="255"/>
      <c r="G43" s="256"/>
      <c r="H43" s="42"/>
    </row>
    <row r="44" spans="1:8" s="29" customFormat="1" ht="26.1" hidden="1" customHeight="1" x14ac:dyDescent="0.3">
      <c r="A44" s="44" t="s">
        <v>41</v>
      </c>
      <c r="B44" s="257" t="s">
        <v>37</v>
      </c>
      <c r="C44" s="258"/>
      <c r="D44" s="258"/>
      <c r="E44" s="258"/>
      <c r="F44" s="258"/>
      <c r="G44" s="259"/>
      <c r="H44" s="75">
        <f>H43</f>
        <v>0</v>
      </c>
    </row>
    <row r="45" spans="1:8" s="25" customFormat="1" x14ac:dyDescent="0.3">
      <c r="A45" s="260" t="s">
        <v>9</v>
      </c>
      <c r="B45" s="261"/>
      <c r="C45" s="261"/>
      <c r="D45" s="261"/>
      <c r="E45" s="261"/>
      <c r="F45" s="261"/>
      <c r="G45" s="261"/>
      <c r="H45" s="261"/>
    </row>
    <row r="46" spans="1:8" s="25" customFormat="1" ht="60" hidden="1" customHeight="1" x14ac:dyDescent="0.3">
      <c r="A46" s="62">
        <v>41031000</v>
      </c>
      <c r="B46" s="157" t="s">
        <v>62</v>
      </c>
      <c r="C46" s="158"/>
      <c r="D46" s="158"/>
      <c r="E46" s="158"/>
      <c r="F46" s="158"/>
      <c r="G46" s="159"/>
      <c r="H46" s="73"/>
    </row>
    <row r="47" spans="1:8" s="25" customFormat="1" ht="60" hidden="1" customHeight="1" x14ac:dyDescent="0.3">
      <c r="A47" s="76">
        <v>41033900</v>
      </c>
      <c r="B47" s="160" t="s">
        <v>23</v>
      </c>
      <c r="C47" s="161"/>
      <c r="D47" s="161"/>
      <c r="E47" s="161"/>
      <c r="F47" s="161"/>
      <c r="G47" s="162"/>
      <c r="H47" s="73"/>
    </row>
    <row r="48" spans="1:8" s="25" customFormat="1" ht="60" hidden="1" customHeight="1" x14ac:dyDescent="0.3">
      <c r="A48" s="62">
        <v>41034200</v>
      </c>
      <c r="B48" s="157" t="s">
        <v>63</v>
      </c>
      <c r="C48" s="158"/>
      <c r="D48" s="158"/>
      <c r="E48" s="158"/>
      <c r="F48" s="158"/>
      <c r="G48" s="159"/>
      <c r="H48" s="73"/>
    </row>
    <row r="49" spans="1:8" s="25" customFormat="1" ht="61.5" hidden="1" customHeight="1" x14ac:dyDescent="0.3">
      <c r="A49" s="67">
        <v>41035400</v>
      </c>
      <c r="B49" s="157" t="s">
        <v>49</v>
      </c>
      <c r="C49" s="158"/>
      <c r="D49" s="158"/>
      <c r="E49" s="158"/>
      <c r="F49" s="158"/>
      <c r="G49" s="159"/>
      <c r="H49" s="73"/>
    </row>
    <row r="50" spans="1:8" s="25" customFormat="1" ht="57" customHeight="1" x14ac:dyDescent="0.3">
      <c r="A50" s="97">
        <v>41037400</v>
      </c>
      <c r="B50" s="166" t="s">
        <v>83</v>
      </c>
      <c r="C50" s="167"/>
      <c r="D50" s="167"/>
      <c r="E50" s="167"/>
      <c r="F50" s="167"/>
      <c r="G50" s="168"/>
      <c r="H50" s="93">
        <v>175300</v>
      </c>
    </row>
    <row r="51" spans="1:8" s="25" customFormat="1" ht="18.75" customHeight="1" x14ac:dyDescent="0.3">
      <c r="A51" s="105">
        <v>9900000000</v>
      </c>
      <c r="B51" s="186" t="s">
        <v>22</v>
      </c>
      <c r="C51" s="187"/>
      <c r="D51" s="187"/>
      <c r="E51" s="187"/>
      <c r="F51" s="187"/>
      <c r="G51" s="188"/>
      <c r="H51" s="96">
        <f>H50+H46+H48+H49+H47</f>
        <v>175300</v>
      </c>
    </row>
    <row r="52" spans="1:8" s="69" customFormat="1" ht="18.75" hidden="1" customHeight="1" x14ac:dyDescent="0.3">
      <c r="A52" s="72">
        <v>41053900</v>
      </c>
      <c r="B52" s="297" t="s">
        <v>21</v>
      </c>
      <c r="C52" s="298"/>
      <c r="D52" s="298"/>
      <c r="E52" s="298"/>
      <c r="F52" s="298"/>
      <c r="G52" s="299"/>
      <c r="H52" s="73">
        <f>H53</f>
        <v>0</v>
      </c>
    </row>
    <row r="53" spans="1:8" s="69" customFormat="1" ht="57" hidden="1" customHeight="1" x14ac:dyDescent="0.3">
      <c r="A53" s="77"/>
      <c r="B53" s="254" t="s">
        <v>61</v>
      </c>
      <c r="C53" s="255"/>
      <c r="D53" s="255"/>
      <c r="E53" s="255"/>
      <c r="F53" s="255"/>
      <c r="G53" s="256"/>
      <c r="H53" s="73"/>
    </row>
    <row r="54" spans="1:8" s="69" customFormat="1" ht="33" hidden="1" customHeight="1" x14ac:dyDescent="0.3">
      <c r="A54" s="44" t="s">
        <v>41</v>
      </c>
      <c r="B54" s="251" t="s">
        <v>37</v>
      </c>
      <c r="C54" s="252"/>
      <c r="D54" s="252"/>
      <c r="E54" s="252"/>
      <c r="F54" s="252"/>
      <c r="G54" s="253"/>
      <c r="H54" s="75">
        <f>H52</f>
        <v>0</v>
      </c>
    </row>
    <row r="55" spans="1:8" s="94" customFormat="1" x14ac:dyDescent="0.3">
      <c r="A55" s="97" t="s">
        <v>10</v>
      </c>
      <c r="B55" s="260" t="s">
        <v>11</v>
      </c>
      <c r="C55" s="261"/>
      <c r="D55" s="261"/>
      <c r="E55" s="261"/>
      <c r="F55" s="261"/>
      <c r="G55" s="296"/>
      <c r="H55" s="98">
        <f>H56+H57</f>
        <v>72963861</v>
      </c>
    </row>
    <row r="56" spans="1:8" s="94" customFormat="1" x14ac:dyDescent="0.3">
      <c r="A56" s="97" t="s">
        <v>10</v>
      </c>
      <c r="B56" s="245" t="s">
        <v>12</v>
      </c>
      <c r="C56" s="246"/>
      <c r="D56" s="246"/>
      <c r="E56" s="246"/>
      <c r="F56" s="246"/>
      <c r="G56" s="247"/>
      <c r="H56" s="98">
        <f>H26+H37+H42+H44</f>
        <v>72788561</v>
      </c>
    </row>
    <row r="57" spans="1:8" s="94" customFormat="1" ht="16.5" customHeight="1" x14ac:dyDescent="0.3">
      <c r="A57" s="97" t="s">
        <v>10</v>
      </c>
      <c r="B57" s="245" t="s">
        <v>13</v>
      </c>
      <c r="C57" s="246"/>
      <c r="D57" s="246"/>
      <c r="E57" s="246"/>
      <c r="F57" s="246"/>
      <c r="G57" s="247"/>
      <c r="H57" s="98">
        <f>H51+H54</f>
        <v>175300</v>
      </c>
    </row>
    <row r="58" spans="1:8" hidden="1" x14ac:dyDescent="0.3"/>
    <row r="59" spans="1:8" x14ac:dyDescent="0.3">
      <c r="B59" s="5" t="s">
        <v>14</v>
      </c>
      <c r="C59" s="5"/>
      <c r="D59" s="5"/>
      <c r="E59" s="5"/>
      <c r="F59" s="5"/>
      <c r="G59" s="5"/>
      <c r="H59" s="5"/>
    </row>
    <row r="60" spans="1:8" x14ac:dyDescent="0.3">
      <c r="B60" s="5"/>
      <c r="C60" s="5"/>
      <c r="D60" s="5"/>
      <c r="E60" s="5"/>
      <c r="F60" s="5"/>
      <c r="G60" s="5"/>
      <c r="H60" s="53" t="s">
        <v>53</v>
      </c>
    </row>
    <row r="61" spans="1:8" ht="141.75" customHeight="1" x14ac:dyDescent="0.3">
      <c r="A61" s="7" t="s">
        <v>15</v>
      </c>
      <c r="B61" s="151" t="s">
        <v>16</v>
      </c>
      <c r="C61" s="153"/>
      <c r="D61" s="306" t="s">
        <v>17</v>
      </c>
      <c r="E61" s="307"/>
      <c r="F61" s="307"/>
      <c r="G61" s="308"/>
      <c r="H61" s="8" t="s">
        <v>3</v>
      </c>
    </row>
    <row r="62" spans="1:8" x14ac:dyDescent="0.3">
      <c r="A62" s="6">
        <v>1</v>
      </c>
      <c r="B62" s="130">
        <v>2</v>
      </c>
      <c r="C62" s="131"/>
      <c r="D62" s="130">
        <v>3</v>
      </c>
      <c r="E62" s="177"/>
      <c r="F62" s="177"/>
      <c r="G62" s="131"/>
      <c r="H62" s="6">
        <v>4</v>
      </c>
    </row>
    <row r="63" spans="1:8" x14ac:dyDescent="0.3">
      <c r="A63" s="130" t="s">
        <v>18</v>
      </c>
      <c r="B63" s="177"/>
      <c r="C63" s="177"/>
      <c r="D63" s="177"/>
      <c r="E63" s="177"/>
      <c r="F63" s="177"/>
      <c r="G63" s="177"/>
      <c r="H63" s="131"/>
    </row>
    <row r="64" spans="1:8" s="21" customFormat="1" x14ac:dyDescent="0.3">
      <c r="A64" s="9" t="s">
        <v>25</v>
      </c>
      <c r="B64" s="175">
        <v>9110</v>
      </c>
      <c r="C64" s="176"/>
      <c r="D64" s="151" t="s">
        <v>20</v>
      </c>
      <c r="E64" s="152"/>
      <c r="F64" s="152"/>
      <c r="G64" s="153"/>
      <c r="H64" s="86">
        <v>23613700</v>
      </c>
    </row>
    <row r="65" spans="1:8" s="21" customFormat="1" x14ac:dyDescent="0.3">
      <c r="A65" s="26" t="s">
        <v>42</v>
      </c>
      <c r="B65" s="35"/>
      <c r="C65" s="36"/>
      <c r="D65" s="225" t="s">
        <v>22</v>
      </c>
      <c r="E65" s="226"/>
      <c r="F65" s="226"/>
      <c r="G65" s="227"/>
      <c r="H65" s="87">
        <f>H64</f>
        <v>23613700</v>
      </c>
    </row>
    <row r="66" spans="1:8" s="41" customFormat="1" ht="18.75" hidden="1" customHeight="1" x14ac:dyDescent="0.3">
      <c r="A66" s="37" t="s">
        <v>26</v>
      </c>
      <c r="B66" s="38">
        <v>9800</v>
      </c>
      <c r="C66" s="39"/>
      <c r="D66" s="132" t="s">
        <v>27</v>
      </c>
      <c r="E66" s="133"/>
      <c r="F66" s="133"/>
      <c r="G66" s="134"/>
      <c r="H66" s="40" t="e">
        <f>H68+H69+H70+H71+H72</f>
        <v>#REF!</v>
      </c>
    </row>
    <row r="67" spans="1:8" s="41" customFormat="1" ht="18.75" hidden="1" customHeight="1" x14ac:dyDescent="0.3">
      <c r="A67" s="42"/>
      <c r="B67" s="38"/>
      <c r="C67" s="39"/>
      <c r="D67" s="234" t="s">
        <v>31</v>
      </c>
      <c r="E67" s="235"/>
      <c r="F67" s="235"/>
      <c r="G67" s="236"/>
      <c r="H67" s="43"/>
    </row>
    <row r="68" spans="1:8" s="41" customFormat="1" hidden="1" x14ac:dyDescent="0.3">
      <c r="A68" s="43"/>
      <c r="B68" s="38"/>
      <c r="C68" s="39"/>
      <c r="D68" s="132" t="s">
        <v>30</v>
      </c>
      <c r="E68" s="133"/>
      <c r="F68" s="133"/>
      <c r="G68" s="134"/>
      <c r="H68" s="20"/>
    </row>
    <row r="69" spans="1:8" s="41" customFormat="1" hidden="1" x14ac:dyDescent="0.3">
      <c r="A69" s="43"/>
      <c r="B69" s="38"/>
      <c r="C69" s="39"/>
      <c r="D69" s="132" t="s">
        <v>29</v>
      </c>
      <c r="E69" s="133"/>
      <c r="F69" s="133"/>
      <c r="G69" s="134"/>
      <c r="H69" s="20"/>
    </row>
    <row r="70" spans="1:8" s="41" customFormat="1" hidden="1" x14ac:dyDescent="0.3">
      <c r="A70" s="43"/>
      <c r="B70" s="38"/>
      <c r="C70" s="39"/>
      <c r="D70" s="132" t="s">
        <v>28</v>
      </c>
      <c r="E70" s="133"/>
      <c r="F70" s="133"/>
      <c r="G70" s="134"/>
      <c r="H70" s="20"/>
    </row>
    <row r="71" spans="1:8" s="41" customFormat="1" hidden="1" x14ac:dyDescent="0.3">
      <c r="A71" s="43"/>
      <c r="B71" s="38"/>
      <c r="C71" s="39"/>
      <c r="D71" s="132" t="s">
        <v>36</v>
      </c>
      <c r="E71" s="133"/>
      <c r="F71" s="133"/>
      <c r="G71" s="134"/>
      <c r="H71" s="20" t="e">
        <f>#REF!+#REF!</f>
        <v>#REF!</v>
      </c>
    </row>
    <row r="72" spans="1:8" s="41" customFormat="1" ht="18.75" hidden="1" customHeight="1" x14ac:dyDescent="0.3">
      <c r="A72" s="43"/>
      <c r="B72" s="38"/>
      <c r="C72" s="39"/>
      <c r="D72" s="132" t="s">
        <v>44</v>
      </c>
      <c r="E72" s="133"/>
      <c r="F72" s="133"/>
      <c r="G72" s="134"/>
      <c r="H72" s="20"/>
    </row>
    <row r="73" spans="1:8" s="41" customFormat="1" ht="19.5" hidden="1" customHeight="1" x14ac:dyDescent="0.3">
      <c r="A73" s="44">
        <v>99000000000</v>
      </c>
      <c r="B73" s="45"/>
      <c r="C73" s="46"/>
      <c r="D73" s="237" t="s">
        <v>22</v>
      </c>
      <c r="E73" s="238"/>
      <c r="F73" s="238"/>
      <c r="G73" s="239"/>
      <c r="H73" s="47" t="e">
        <f>H68+H69+H70+H71+H72</f>
        <v>#REF!</v>
      </c>
    </row>
    <row r="74" spans="1:8" ht="17.45" customHeight="1" x14ac:dyDescent="0.3">
      <c r="A74" s="9" t="s">
        <v>24</v>
      </c>
      <c r="B74" s="130">
        <v>9770</v>
      </c>
      <c r="C74" s="131"/>
      <c r="D74" s="151" t="s">
        <v>21</v>
      </c>
      <c r="E74" s="152"/>
      <c r="F74" s="152"/>
      <c r="G74" s="153"/>
      <c r="H74" s="10">
        <f>H76+H77</f>
        <v>2969300</v>
      </c>
    </row>
    <row r="75" spans="1:8" ht="18.75" customHeight="1" x14ac:dyDescent="0.3">
      <c r="A75" s="9"/>
      <c r="B75" s="130"/>
      <c r="C75" s="131"/>
      <c r="D75" s="214" t="s">
        <v>31</v>
      </c>
      <c r="E75" s="215"/>
      <c r="F75" s="215"/>
      <c r="G75" s="216"/>
      <c r="H75" s="11"/>
    </row>
    <row r="76" spans="1:8" ht="142.5" customHeight="1" x14ac:dyDescent="0.3">
      <c r="A76" s="6"/>
      <c r="B76" s="130"/>
      <c r="C76" s="131"/>
      <c r="D76" s="219" t="s">
        <v>43</v>
      </c>
      <c r="E76" s="220"/>
      <c r="F76" s="220"/>
      <c r="G76" s="221"/>
      <c r="H76" s="10">
        <v>80900</v>
      </c>
    </row>
    <row r="77" spans="1:8" s="29" customFormat="1" ht="175.5" customHeight="1" x14ac:dyDescent="0.3">
      <c r="A77" s="65"/>
      <c r="B77" s="128"/>
      <c r="C77" s="129"/>
      <c r="D77" s="144" t="s">
        <v>84</v>
      </c>
      <c r="E77" s="145"/>
      <c r="F77" s="145"/>
      <c r="G77" s="146"/>
      <c r="H77" s="58">
        <v>2888400</v>
      </c>
    </row>
    <row r="78" spans="1:8" ht="39.4" customHeight="1" x14ac:dyDescent="0.3">
      <c r="A78" s="24" t="s">
        <v>41</v>
      </c>
      <c r="B78" s="222"/>
      <c r="C78" s="223"/>
      <c r="D78" s="231" t="s">
        <v>37</v>
      </c>
      <c r="E78" s="232"/>
      <c r="F78" s="232"/>
      <c r="G78" s="233"/>
      <c r="H78" s="48">
        <f>H74</f>
        <v>2969300</v>
      </c>
    </row>
    <row r="79" spans="1:8" s="29" customFormat="1" ht="39.4" hidden="1" customHeight="1" x14ac:dyDescent="0.3">
      <c r="A79" s="27" t="s">
        <v>45</v>
      </c>
      <c r="B79" s="140">
        <v>9770</v>
      </c>
      <c r="C79" s="141"/>
      <c r="D79" s="241" t="s">
        <v>21</v>
      </c>
      <c r="E79" s="242"/>
      <c r="F79" s="242"/>
      <c r="G79" s="243"/>
      <c r="H79" s="28" t="e">
        <f>H81</f>
        <v>#REF!</v>
      </c>
    </row>
    <row r="80" spans="1:8" s="29" customFormat="1" ht="18.75" hidden="1" customHeight="1" x14ac:dyDescent="0.3">
      <c r="A80" s="30"/>
      <c r="B80" s="135"/>
      <c r="C80" s="136"/>
      <c r="D80" s="206" t="s">
        <v>31</v>
      </c>
      <c r="E80" s="207"/>
      <c r="F80" s="207"/>
      <c r="G80" s="208"/>
      <c r="H80" s="28"/>
    </row>
    <row r="81" spans="1:8" s="29" customFormat="1" ht="39.4" hidden="1" customHeight="1" x14ac:dyDescent="0.3">
      <c r="A81" s="31"/>
      <c r="B81" s="135"/>
      <c r="C81" s="136"/>
      <c r="D81" s="241" t="s">
        <v>46</v>
      </c>
      <c r="E81" s="242"/>
      <c r="F81" s="242"/>
      <c r="G81" s="243"/>
      <c r="H81" s="28" t="e">
        <f>#REF!</f>
        <v>#REF!</v>
      </c>
    </row>
    <row r="82" spans="1:8" s="29" customFormat="1" ht="39.4" hidden="1" customHeight="1" x14ac:dyDescent="0.3">
      <c r="A82" s="32" t="s">
        <v>47</v>
      </c>
      <c r="B82" s="135"/>
      <c r="C82" s="136"/>
      <c r="D82" s="137" t="s">
        <v>48</v>
      </c>
      <c r="E82" s="138"/>
      <c r="F82" s="138"/>
      <c r="G82" s="139"/>
      <c r="H82" s="33" t="e">
        <f>H79</f>
        <v>#REF!</v>
      </c>
    </row>
    <row r="83" spans="1:8" s="29" customFormat="1" ht="70.7" customHeight="1" x14ac:dyDescent="0.3">
      <c r="A83" s="17" t="s">
        <v>26</v>
      </c>
      <c r="B83" s="54">
        <v>9800</v>
      </c>
      <c r="C83" s="55"/>
      <c r="D83" s="147" t="s">
        <v>27</v>
      </c>
      <c r="E83" s="148"/>
      <c r="F83" s="148"/>
      <c r="G83" s="149"/>
      <c r="H83" s="49">
        <f>SUM(H85:H119)</f>
        <v>2500000</v>
      </c>
    </row>
    <row r="84" spans="1:8" s="29" customFormat="1" x14ac:dyDescent="0.3">
      <c r="A84" s="18"/>
      <c r="B84" s="209"/>
      <c r="C84" s="210"/>
      <c r="D84" s="150" t="s">
        <v>31</v>
      </c>
      <c r="E84" s="150"/>
      <c r="F84" s="150"/>
      <c r="G84" s="150"/>
      <c r="H84" s="50"/>
    </row>
    <row r="85" spans="1:8" s="29" customFormat="1" ht="47.25" hidden="1" customHeight="1" x14ac:dyDescent="0.3">
      <c r="A85" s="43"/>
      <c r="B85" s="142"/>
      <c r="C85" s="143"/>
      <c r="D85" s="120" t="s">
        <v>29</v>
      </c>
      <c r="E85" s="121"/>
      <c r="F85" s="121"/>
      <c r="G85" s="122"/>
      <c r="H85" s="57"/>
    </row>
    <row r="86" spans="1:8" s="29" customFormat="1" hidden="1" x14ac:dyDescent="0.3">
      <c r="A86" s="43"/>
      <c r="B86" s="63"/>
      <c r="C86" s="64"/>
      <c r="D86" s="123" t="s">
        <v>28</v>
      </c>
      <c r="E86" s="123"/>
      <c r="F86" s="123"/>
      <c r="G86" s="123"/>
      <c r="H86" s="57"/>
    </row>
    <row r="87" spans="1:8" s="29" customFormat="1" hidden="1" x14ac:dyDescent="0.3">
      <c r="A87" s="43"/>
      <c r="B87" s="63"/>
      <c r="C87" s="64"/>
      <c r="D87" s="123" t="s">
        <v>57</v>
      </c>
      <c r="E87" s="123"/>
      <c r="F87" s="123"/>
      <c r="G87" s="123"/>
      <c r="H87" s="57"/>
    </row>
    <row r="88" spans="1:8" s="29" customFormat="1" hidden="1" x14ac:dyDescent="0.3">
      <c r="A88" s="43"/>
      <c r="B88" s="63"/>
      <c r="C88" s="64"/>
      <c r="D88" s="123" t="s">
        <v>58</v>
      </c>
      <c r="E88" s="123"/>
      <c r="F88" s="123"/>
      <c r="G88" s="123"/>
      <c r="H88" s="57"/>
    </row>
    <row r="89" spans="1:8" s="29" customFormat="1" hidden="1" x14ac:dyDescent="0.3">
      <c r="A89" s="43"/>
      <c r="B89" s="63"/>
      <c r="C89" s="64"/>
      <c r="D89" s="123" t="s">
        <v>66</v>
      </c>
      <c r="E89" s="123"/>
      <c r="F89" s="123"/>
      <c r="G89" s="123"/>
      <c r="H89" s="57"/>
    </row>
    <row r="90" spans="1:8" s="29" customFormat="1" hidden="1" x14ac:dyDescent="0.3">
      <c r="A90" s="43"/>
      <c r="B90" s="63"/>
      <c r="C90" s="64"/>
      <c r="D90" s="123" t="s">
        <v>67</v>
      </c>
      <c r="E90" s="123"/>
      <c r="F90" s="123"/>
      <c r="G90" s="123"/>
      <c r="H90" s="57"/>
    </row>
    <row r="91" spans="1:8" s="29" customFormat="1" ht="18" customHeight="1" x14ac:dyDescent="0.3">
      <c r="A91" s="43"/>
      <c r="B91" s="84"/>
      <c r="C91" s="85"/>
      <c r="D91" s="154" t="s">
        <v>71</v>
      </c>
      <c r="E91" s="155"/>
      <c r="F91" s="155"/>
      <c r="G91" s="156"/>
      <c r="H91" s="88">
        <f>250000</f>
        <v>250000</v>
      </c>
    </row>
    <row r="92" spans="1:8" s="29" customFormat="1" ht="18" customHeight="1" x14ac:dyDescent="0.3">
      <c r="A92" s="43"/>
      <c r="B92" s="84"/>
      <c r="C92" s="85"/>
      <c r="D92" s="154" t="s">
        <v>72</v>
      </c>
      <c r="E92" s="155"/>
      <c r="F92" s="155"/>
      <c r="G92" s="156"/>
      <c r="H92" s="88">
        <v>250000</v>
      </c>
    </row>
    <row r="93" spans="1:8" s="29" customFormat="1" ht="18" customHeight="1" x14ac:dyDescent="0.3">
      <c r="A93" s="43"/>
      <c r="B93" s="84"/>
      <c r="C93" s="85"/>
      <c r="D93" s="154" t="s">
        <v>73</v>
      </c>
      <c r="E93" s="155"/>
      <c r="F93" s="155"/>
      <c r="G93" s="156"/>
      <c r="H93" s="88">
        <v>250000</v>
      </c>
    </row>
    <row r="94" spans="1:8" s="29" customFormat="1" ht="18" customHeight="1" x14ac:dyDescent="0.3">
      <c r="A94" s="43"/>
      <c r="B94" s="84"/>
      <c r="C94" s="85"/>
      <c r="D94" s="154" t="s">
        <v>74</v>
      </c>
      <c r="E94" s="155"/>
      <c r="F94" s="155"/>
      <c r="G94" s="156"/>
      <c r="H94" s="88">
        <v>250000</v>
      </c>
    </row>
    <row r="95" spans="1:8" s="29" customFormat="1" ht="18" customHeight="1" x14ac:dyDescent="0.3">
      <c r="A95" s="43"/>
      <c r="B95" s="84"/>
      <c r="C95" s="85"/>
      <c r="D95" s="154" t="s">
        <v>75</v>
      </c>
      <c r="E95" s="155"/>
      <c r="F95" s="155"/>
      <c r="G95" s="156"/>
      <c r="H95" s="88">
        <v>500000</v>
      </c>
    </row>
    <row r="96" spans="1:8" s="29" customFormat="1" ht="18" customHeight="1" x14ac:dyDescent="0.3">
      <c r="A96" s="43"/>
      <c r="B96" s="84"/>
      <c r="C96" s="85"/>
      <c r="D96" s="154" t="s">
        <v>76</v>
      </c>
      <c r="E96" s="155"/>
      <c r="F96" s="155"/>
      <c r="G96" s="156"/>
      <c r="H96" s="88">
        <f>250000</f>
        <v>250000</v>
      </c>
    </row>
    <row r="97" spans="1:8" s="29" customFormat="1" ht="18" customHeight="1" x14ac:dyDescent="0.3">
      <c r="A97" s="43"/>
      <c r="B97" s="84"/>
      <c r="C97" s="85"/>
      <c r="D97" s="154" t="s">
        <v>77</v>
      </c>
      <c r="E97" s="155"/>
      <c r="F97" s="155"/>
      <c r="G97" s="156"/>
      <c r="H97" s="88">
        <f>250000</f>
        <v>250000</v>
      </c>
    </row>
    <row r="98" spans="1:8" s="29" customFormat="1" x14ac:dyDescent="0.3">
      <c r="A98" s="43"/>
      <c r="B98" s="84"/>
      <c r="C98" s="85"/>
      <c r="D98" s="154" t="s">
        <v>78</v>
      </c>
      <c r="E98" s="155"/>
      <c r="F98" s="155"/>
      <c r="G98" s="156"/>
      <c r="H98" s="88">
        <f>250000</f>
        <v>250000</v>
      </c>
    </row>
    <row r="99" spans="1:8" s="29" customFormat="1" ht="18" customHeight="1" x14ac:dyDescent="0.3">
      <c r="A99" s="19"/>
      <c r="B99" s="209"/>
      <c r="C99" s="210"/>
      <c r="D99" s="154" t="s">
        <v>79</v>
      </c>
      <c r="E99" s="155"/>
      <c r="F99" s="155"/>
      <c r="G99" s="156"/>
      <c r="H99" s="88">
        <f>250000</f>
        <v>250000</v>
      </c>
    </row>
    <row r="100" spans="1:8" s="29" customFormat="1" ht="18" hidden="1" customHeight="1" x14ac:dyDescent="0.3">
      <c r="A100" s="43"/>
      <c r="B100" s="118"/>
      <c r="C100" s="119"/>
      <c r="D100" s="163" t="s">
        <v>85</v>
      </c>
      <c r="E100" s="164"/>
      <c r="F100" s="164"/>
      <c r="G100" s="165"/>
      <c r="H100" s="57"/>
    </row>
    <row r="101" spans="1:8" s="29" customFormat="1" ht="18" hidden="1" customHeight="1" x14ac:dyDescent="0.3">
      <c r="A101" s="43"/>
      <c r="B101" s="118"/>
      <c r="C101" s="119"/>
      <c r="D101" s="163" t="s">
        <v>86</v>
      </c>
      <c r="E101" s="164"/>
      <c r="F101" s="164"/>
      <c r="G101" s="165"/>
      <c r="H101" s="57"/>
    </row>
    <row r="102" spans="1:8" s="29" customFormat="1" ht="18" hidden="1" customHeight="1" x14ac:dyDescent="0.3">
      <c r="A102" s="43"/>
      <c r="B102" s="118"/>
      <c r="C102" s="119"/>
      <c r="D102" s="163" t="s">
        <v>87</v>
      </c>
      <c r="E102" s="164"/>
      <c r="F102" s="164"/>
      <c r="G102" s="165"/>
      <c r="H102" s="57"/>
    </row>
    <row r="103" spans="1:8" s="29" customFormat="1" ht="18" hidden="1" customHeight="1" x14ac:dyDescent="0.3">
      <c r="A103" s="43"/>
      <c r="B103" s="118"/>
      <c r="C103" s="119"/>
      <c r="D103" s="163" t="s">
        <v>88</v>
      </c>
      <c r="E103" s="164"/>
      <c r="F103" s="164"/>
      <c r="G103" s="165"/>
      <c r="H103" s="57"/>
    </row>
    <row r="104" spans="1:8" s="29" customFormat="1" ht="18" hidden="1" customHeight="1" x14ac:dyDescent="0.3">
      <c r="A104" s="43"/>
      <c r="B104" s="118"/>
      <c r="C104" s="119"/>
      <c r="D104" s="163" t="s">
        <v>89</v>
      </c>
      <c r="E104" s="164"/>
      <c r="F104" s="164"/>
      <c r="G104" s="165"/>
      <c r="H104" s="57"/>
    </row>
    <row r="105" spans="1:8" s="29" customFormat="1" ht="18" hidden="1" customHeight="1" x14ac:dyDescent="0.3">
      <c r="A105" s="43"/>
      <c r="B105" s="118"/>
      <c r="C105" s="119"/>
      <c r="D105" s="163" t="s">
        <v>90</v>
      </c>
      <c r="E105" s="164"/>
      <c r="F105" s="164"/>
      <c r="G105" s="165"/>
      <c r="H105" s="57"/>
    </row>
    <row r="106" spans="1:8" s="29" customFormat="1" ht="18" hidden="1" customHeight="1" x14ac:dyDescent="0.3">
      <c r="A106" s="43"/>
      <c r="B106" s="118"/>
      <c r="C106" s="119"/>
      <c r="D106" s="163" t="s">
        <v>91</v>
      </c>
      <c r="E106" s="164"/>
      <c r="F106" s="164"/>
      <c r="G106" s="165"/>
      <c r="H106" s="57"/>
    </row>
    <row r="107" spans="1:8" s="29" customFormat="1" ht="18" hidden="1" customHeight="1" x14ac:dyDescent="0.3">
      <c r="A107" s="43"/>
      <c r="B107" s="118"/>
      <c r="C107" s="119"/>
      <c r="D107" s="163" t="s">
        <v>92</v>
      </c>
      <c r="E107" s="164"/>
      <c r="F107" s="164"/>
      <c r="G107" s="165"/>
      <c r="H107" s="57"/>
    </row>
    <row r="108" spans="1:8" s="29" customFormat="1" ht="18" hidden="1" customHeight="1" x14ac:dyDescent="0.3">
      <c r="A108" s="43"/>
      <c r="B108" s="118"/>
      <c r="C108" s="119"/>
      <c r="D108" s="163" t="s">
        <v>93</v>
      </c>
      <c r="E108" s="164"/>
      <c r="F108" s="164"/>
      <c r="G108" s="165"/>
      <c r="H108" s="57"/>
    </row>
    <row r="109" spans="1:8" s="29" customFormat="1" ht="18" hidden="1" customHeight="1" x14ac:dyDescent="0.3">
      <c r="A109" s="43"/>
      <c r="B109" s="118"/>
      <c r="C109" s="119"/>
      <c r="D109" s="163" t="s">
        <v>94</v>
      </c>
      <c r="E109" s="164"/>
      <c r="F109" s="164"/>
      <c r="G109" s="165"/>
      <c r="H109" s="57"/>
    </row>
    <row r="110" spans="1:8" s="29" customFormat="1" ht="18" hidden="1" customHeight="1" x14ac:dyDescent="0.3">
      <c r="A110" s="43"/>
      <c r="B110" s="118"/>
      <c r="C110" s="119"/>
      <c r="D110" s="163" t="s">
        <v>95</v>
      </c>
      <c r="E110" s="164"/>
      <c r="F110" s="164"/>
      <c r="G110" s="165"/>
      <c r="H110" s="57"/>
    </row>
    <row r="111" spans="1:8" s="29" customFormat="1" ht="18" hidden="1" customHeight="1" x14ac:dyDescent="0.3">
      <c r="A111" s="43"/>
      <c r="B111" s="118"/>
      <c r="C111" s="119"/>
      <c r="D111" s="163" t="s">
        <v>96</v>
      </c>
      <c r="E111" s="164"/>
      <c r="F111" s="164"/>
      <c r="G111" s="165"/>
      <c r="H111" s="57"/>
    </row>
    <row r="112" spans="1:8" s="29" customFormat="1" ht="18" hidden="1" customHeight="1" x14ac:dyDescent="0.3">
      <c r="A112" s="43"/>
      <c r="B112" s="118"/>
      <c r="C112" s="119"/>
      <c r="D112" s="163" t="s">
        <v>97</v>
      </c>
      <c r="E112" s="164"/>
      <c r="F112" s="164"/>
      <c r="G112" s="165"/>
      <c r="H112" s="57"/>
    </row>
    <row r="113" spans="1:8" s="29" customFormat="1" ht="18" hidden="1" customHeight="1" x14ac:dyDescent="0.3">
      <c r="A113" s="43"/>
      <c r="B113" s="118"/>
      <c r="C113" s="119"/>
      <c r="D113" s="163" t="s">
        <v>98</v>
      </c>
      <c r="E113" s="164"/>
      <c r="F113" s="164"/>
      <c r="G113" s="165"/>
      <c r="H113" s="57"/>
    </row>
    <row r="114" spans="1:8" s="29" customFormat="1" ht="18" hidden="1" customHeight="1" x14ac:dyDescent="0.3">
      <c r="A114" s="43"/>
      <c r="B114" s="118"/>
      <c r="C114" s="119"/>
      <c r="D114" s="163" t="s">
        <v>99</v>
      </c>
      <c r="E114" s="164"/>
      <c r="F114" s="164"/>
      <c r="G114" s="165"/>
      <c r="H114" s="57"/>
    </row>
    <row r="115" spans="1:8" s="29" customFormat="1" ht="18" hidden="1" customHeight="1" x14ac:dyDescent="0.3">
      <c r="A115" s="43"/>
      <c r="B115" s="118"/>
      <c r="C115" s="119"/>
      <c r="D115" s="163" t="s">
        <v>100</v>
      </c>
      <c r="E115" s="164"/>
      <c r="F115" s="164"/>
      <c r="G115" s="165"/>
      <c r="H115" s="57"/>
    </row>
    <row r="116" spans="1:8" s="29" customFormat="1" ht="18" hidden="1" customHeight="1" x14ac:dyDescent="0.3">
      <c r="A116" s="43"/>
      <c r="B116" s="118"/>
      <c r="C116" s="119"/>
      <c r="D116" s="163" t="s">
        <v>101</v>
      </c>
      <c r="E116" s="164"/>
      <c r="F116" s="164"/>
      <c r="G116" s="165"/>
      <c r="H116" s="57"/>
    </row>
    <row r="117" spans="1:8" s="29" customFormat="1" ht="18" hidden="1" customHeight="1" x14ac:dyDescent="0.3">
      <c r="A117" s="43"/>
      <c r="B117" s="118"/>
      <c r="C117" s="119"/>
      <c r="D117" s="163" t="s">
        <v>102</v>
      </c>
      <c r="E117" s="164"/>
      <c r="F117" s="164"/>
      <c r="G117" s="165"/>
      <c r="H117" s="57"/>
    </row>
    <row r="118" spans="1:8" s="29" customFormat="1" ht="18" hidden="1" customHeight="1" x14ac:dyDescent="0.3">
      <c r="A118" s="43"/>
      <c r="B118" s="118"/>
      <c r="C118" s="119"/>
      <c r="D118" s="163" t="s">
        <v>103</v>
      </c>
      <c r="E118" s="164"/>
      <c r="F118" s="164"/>
      <c r="G118" s="165"/>
      <c r="H118" s="57"/>
    </row>
    <row r="119" spans="1:8" s="29" customFormat="1" hidden="1" x14ac:dyDescent="0.3">
      <c r="A119" s="43"/>
      <c r="B119" s="118"/>
      <c r="C119" s="119"/>
      <c r="D119" s="163" t="s">
        <v>104</v>
      </c>
      <c r="E119" s="164"/>
      <c r="F119" s="164"/>
      <c r="G119" s="165"/>
      <c r="H119" s="57"/>
    </row>
    <row r="120" spans="1:8" s="29" customFormat="1" hidden="1" x14ac:dyDescent="0.3">
      <c r="A120" s="19"/>
      <c r="B120" s="110"/>
      <c r="C120" s="111"/>
      <c r="D120" s="107"/>
      <c r="E120" s="108"/>
      <c r="F120" s="108"/>
      <c r="G120" s="109"/>
      <c r="H120" s="58"/>
    </row>
    <row r="121" spans="1:8" s="29" customFormat="1" x14ac:dyDescent="0.3">
      <c r="A121" s="26" t="s">
        <v>42</v>
      </c>
      <c r="B121" s="22"/>
      <c r="C121" s="23"/>
      <c r="D121" s="211" t="s">
        <v>22</v>
      </c>
      <c r="E121" s="212"/>
      <c r="F121" s="212"/>
      <c r="G121" s="213"/>
      <c r="H121" s="51">
        <f>H83</f>
        <v>2500000</v>
      </c>
    </row>
    <row r="122" spans="1:8" s="29" customFormat="1" x14ac:dyDescent="0.3">
      <c r="A122" s="9" t="s">
        <v>45</v>
      </c>
      <c r="B122" s="130">
        <v>9770</v>
      </c>
      <c r="C122" s="131"/>
      <c r="D122" s="151" t="s">
        <v>21</v>
      </c>
      <c r="E122" s="152"/>
      <c r="F122" s="152"/>
      <c r="G122" s="153"/>
      <c r="H122" s="117">
        <f>H124</f>
        <v>250000</v>
      </c>
    </row>
    <row r="123" spans="1:8" s="29" customFormat="1" x14ac:dyDescent="0.3">
      <c r="A123" s="9"/>
      <c r="B123" s="130"/>
      <c r="C123" s="131"/>
      <c r="D123" s="214" t="s">
        <v>31</v>
      </c>
      <c r="E123" s="215"/>
      <c r="F123" s="215"/>
      <c r="G123" s="216"/>
      <c r="H123" s="115"/>
    </row>
    <row r="124" spans="1:8" s="29" customFormat="1" ht="42" customHeight="1" x14ac:dyDescent="0.3">
      <c r="A124" s="116"/>
      <c r="B124" s="217"/>
      <c r="C124" s="218"/>
      <c r="D124" s="219" t="s">
        <v>46</v>
      </c>
      <c r="E124" s="220"/>
      <c r="F124" s="220"/>
      <c r="G124" s="221"/>
      <c r="H124" s="117">
        <v>250000</v>
      </c>
    </row>
    <row r="125" spans="1:8" s="29" customFormat="1" ht="40.5" customHeight="1" x14ac:dyDescent="0.3">
      <c r="A125" s="24" t="s">
        <v>47</v>
      </c>
      <c r="B125" s="222"/>
      <c r="C125" s="223"/>
      <c r="D125" s="231" t="s">
        <v>48</v>
      </c>
      <c r="E125" s="232"/>
      <c r="F125" s="232"/>
      <c r="G125" s="233"/>
      <c r="H125" s="115">
        <f>H122</f>
        <v>250000</v>
      </c>
    </row>
    <row r="126" spans="1:8" ht="15" customHeight="1" x14ac:dyDescent="0.3">
      <c r="A126" s="130"/>
      <c r="B126" s="177"/>
      <c r="C126" s="177"/>
      <c r="D126" s="177"/>
      <c r="E126" s="177"/>
      <c r="F126" s="177"/>
      <c r="G126" s="177"/>
      <c r="H126" s="177"/>
    </row>
    <row r="127" spans="1:8" s="29" customFormat="1" ht="18.75" hidden="1" customHeight="1" x14ac:dyDescent="0.3">
      <c r="A127" s="128" t="s">
        <v>19</v>
      </c>
      <c r="B127" s="244"/>
      <c r="C127" s="244"/>
      <c r="D127" s="244"/>
      <c r="E127" s="244"/>
      <c r="F127" s="244"/>
      <c r="G127" s="244"/>
      <c r="H127" s="129"/>
    </row>
    <row r="128" spans="1:8" s="29" customFormat="1" ht="18.75" hidden="1" customHeight="1" x14ac:dyDescent="0.3">
      <c r="A128" s="27" t="s">
        <v>24</v>
      </c>
      <c r="B128" s="128">
        <v>9770</v>
      </c>
      <c r="C128" s="129"/>
      <c r="D128" s="203" t="s">
        <v>21</v>
      </c>
      <c r="E128" s="204"/>
      <c r="F128" s="204"/>
      <c r="G128" s="205"/>
      <c r="H128" s="57">
        <f>H130</f>
        <v>0</v>
      </c>
    </row>
    <row r="129" spans="1:8" s="29" customFormat="1" ht="14.45" hidden="1" customHeight="1" x14ac:dyDescent="0.3">
      <c r="A129" s="27"/>
      <c r="B129" s="128"/>
      <c r="C129" s="129"/>
      <c r="D129" s="206" t="s">
        <v>31</v>
      </c>
      <c r="E129" s="207"/>
      <c r="F129" s="207"/>
      <c r="G129" s="208"/>
      <c r="H129" s="78"/>
    </row>
    <row r="130" spans="1:8" s="29" customFormat="1" ht="167.85" hidden="1" customHeight="1" x14ac:dyDescent="0.3">
      <c r="A130" s="27"/>
      <c r="B130" s="128"/>
      <c r="C130" s="129"/>
      <c r="D130" s="241" t="s">
        <v>56</v>
      </c>
      <c r="E130" s="242"/>
      <c r="F130" s="242"/>
      <c r="G130" s="243"/>
      <c r="H130" s="66"/>
    </row>
    <row r="131" spans="1:8" s="29" customFormat="1" ht="41.45" hidden="1" customHeight="1" x14ac:dyDescent="0.3">
      <c r="A131" s="32" t="s">
        <v>41</v>
      </c>
      <c r="B131" s="126"/>
      <c r="C131" s="127"/>
      <c r="D131" s="137" t="s">
        <v>37</v>
      </c>
      <c r="E131" s="138"/>
      <c r="F131" s="138"/>
      <c r="G131" s="139"/>
      <c r="H131" s="79">
        <f>H128</f>
        <v>0</v>
      </c>
    </row>
    <row r="132" spans="1:8" s="29" customFormat="1" ht="85.7" hidden="1" customHeight="1" x14ac:dyDescent="0.3">
      <c r="A132" s="37" t="s">
        <v>26</v>
      </c>
      <c r="B132" s="142">
        <v>9800</v>
      </c>
      <c r="C132" s="143"/>
      <c r="D132" s="132" t="s">
        <v>27</v>
      </c>
      <c r="E132" s="133"/>
      <c r="F132" s="133"/>
      <c r="G132" s="134"/>
      <c r="H132" s="80">
        <f>H135+H136+H137+H148+H134+H138+H139+H140+H141+H142+H143+H145+H144</f>
        <v>0</v>
      </c>
    </row>
    <row r="133" spans="1:8" s="29" customFormat="1" ht="17.45" hidden="1" customHeight="1" x14ac:dyDescent="0.3">
      <c r="A133" s="42"/>
      <c r="B133" s="63"/>
      <c r="C133" s="64"/>
      <c r="D133" s="234" t="s">
        <v>31</v>
      </c>
      <c r="E133" s="235"/>
      <c r="F133" s="235"/>
      <c r="G133" s="236"/>
      <c r="H133" s="81"/>
    </row>
    <row r="134" spans="1:8" s="29" customFormat="1" ht="51.6" hidden="1" customHeight="1" x14ac:dyDescent="0.3">
      <c r="A134" s="42"/>
      <c r="B134" s="63"/>
      <c r="C134" s="64"/>
      <c r="D134" s="123" t="s">
        <v>57</v>
      </c>
      <c r="E134" s="123"/>
      <c r="F134" s="123"/>
      <c r="G134" s="123"/>
      <c r="H134" s="56"/>
    </row>
    <row r="135" spans="1:8" s="29" customFormat="1" ht="18.75" hidden="1" customHeight="1" x14ac:dyDescent="0.3">
      <c r="A135" s="43"/>
      <c r="B135" s="63"/>
      <c r="C135" s="64"/>
      <c r="D135" s="120" t="s">
        <v>69</v>
      </c>
      <c r="E135" s="121"/>
      <c r="F135" s="121"/>
      <c r="G135" s="122"/>
      <c r="H135" s="56"/>
    </row>
    <row r="136" spans="1:8" s="29" customFormat="1" ht="18.75" hidden="1" customHeight="1" x14ac:dyDescent="0.3">
      <c r="A136" s="43"/>
      <c r="B136" s="63"/>
      <c r="C136" s="64"/>
      <c r="D136" s="120" t="s">
        <v>69</v>
      </c>
      <c r="E136" s="121"/>
      <c r="F136" s="121"/>
      <c r="G136" s="122"/>
      <c r="H136" s="56"/>
    </row>
    <row r="137" spans="1:8" s="29" customFormat="1" ht="18.75" hidden="1" customHeight="1" x14ac:dyDescent="0.3">
      <c r="A137" s="43"/>
      <c r="B137" s="63"/>
      <c r="C137" s="64"/>
      <c r="D137" s="120" t="s">
        <v>69</v>
      </c>
      <c r="E137" s="121"/>
      <c r="F137" s="121"/>
      <c r="G137" s="122"/>
      <c r="H137" s="56"/>
    </row>
    <row r="138" spans="1:8" s="29" customFormat="1" ht="18.75" hidden="1" customHeight="1" x14ac:dyDescent="0.3">
      <c r="A138" s="43"/>
      <c r="B138" s="63"/>
      <c r="C138" s="64"/>
      <c r="D138" s="120" t="s">
        <v>69</v>
      </c>
      <c r="E138" s="121"/>
      <c r="F138" s="121"/>
      <c r="G138" s="122"/>
      <c r="H138" s="56"/>
    </row>
    <row r="139" spans="1:8" s="29" customFormat="1" ht="18.75" hidden="1" customHeight="1" x14ac:dyDescent="0.3">
      <c r="A139" s="43"/>
      <c r="B139" s="63"/>
      <c r="C139" s="64"/>
      <c r="D139" s="120" t="s">
        <v>69</v>
      </c>
      <c r="E139" s="121"/>
      <c r="F139" s="121"/>
      <c r="G139" s="122"/>
      <c r="H139" s="56"/>
    </row>
    <row r="140" spans="1:8" s="29" customFormat="1" ht="18.75" hidden="1" customHeight="1" x14ac:dyDescent="0.3">
      <c r="A140" s="43"/>
      <c r="B140" s="63"/>
      <c r="C140" s="64"/>
      <c r="D140" s="120" t="s">
        <v>69</v>
      </c>
      <c r="E140" s="121"/>
      <c r="F140" s="121"/>
      <c r="G140" s="122"/>
      <c r="H140" s="56"/>
    </row>
    <row r="141" spans="1:8" s="29" customFormat="1" ht="18.75" hidden="1" customHeight="1" x14ac:dyDescent="0.3">
      <c r="A141" s="43"/>
      <c r="B141" s="63"/>
      <c r="C141" s="64"/>
      <c r="D141" s="120" t="s">
        <v>69</v>
      </c>
      <c r="E141" s="121"/>
      <c r="F141" s="121"/>
      <c r="G141" s="122"/>
      <c r="H141" s="56"/>
    </row>
    <row r="142" spans="1:8" s="29" customFormat="1" ht="18.75" hidden="1" customHeight="1" x14ac:dyDescent="0.3">
      <c r="A142" s="43"/>
      <c r="B142" s="63"/>
      <c r="C142" s="64"/>
      <c r="D142" s="120" t="s">
        <v>69</v>
      </c>
      <c r="E142" s="121"/>
      <c r="F142" s="121"/>
      <c r="G142" s="122"/>
      <c r="H142" s="56"/>
    </row>
    <row r="143" spans="1:8" s="29" customFormat="1" ht="18.75" hidden="1" customHeight="1" x14ac:dyDescent="0.3">
      <c r="A143" s="43"/>
      <c r="B143" s="63"/>
      <c r="C143" s="64"/>
      <c r="D143" s="120" t="s">
        <v>69</v>
      </c>
      <c r="E143" s="121"/>
      <c r="F143" s="121"/>
      <c r="G143" s="122"/>
      <c r="H143" s="56"/>
    </row>
    <row r="144" spans="1:8" s="29" customFormat="1" ht="18.75" hidden="1" customHeight="1" x14ac:dyDescent="0.3">
      <c r="A144" s="43"/>
      <c r="B144" s="63"/>
      <c r="C144" s="64"/>
      <c r="D144" s="120" t="s">
        <v>69</v>
      </c>
      <c r="E144" s="121"/>
      <c r="F144" s="121"/>
      <c r="G144" s="122"/>
      <c r="H144" s="56"/>
    </row>
    <row r="145" spans="1:12" s="29" customFormat="1" hidden="1" x14ac:dyDescent="0.3">
      <c r="A145" s="43"/>
      <c r="B145" s="63"/>
      <c r="C145" s="64"/>
      <c r="D145" s="120" t="s">
        <v>69</v>
      </c>
      <c r="E145" s="121"/>
      <c r="F145" s="121"/>
      <c r="G145" s="122"/>
      <c r="H145" s="56"/>
    </row>
    <row r="146" spans="1:12" s="29" customFormat="1" hidden="1" x14ac:dyDescent="0.3">
      <c r="A146" s="43"/>
      <c r="B146" s="63"/>
      <c r="C146" s="64"/>
      <c r="D146" s="59"/>
      <c r="E146" s="60"/>
      <c r="F146" s="60"/>
      <c r="G146" s="61"/>
      <c r="H146" s="56"/>
    </row>
    <row r="147" spans="1:12" s="29" customFormat="1" hidden="1" x14ac:dyDescent="0.3">
      <c r="A147" s="43"/>
      <c r="B147" s="63"/>
      <c r="C147" s="64"/>
      <c r="D147" s="59"/>
      <c r="E147" s="60"/>
      <c r="F147" s="60"/>
      <c r="G147" s="61"/>
      <c r="H147" s="56"/>
    </row>
    <row r="148" spans="1:12" s="29" customFormat="1" hidden="1" x14ac:dyDescent="0.3">
      <c r="A148" s="43"/>
      <c r="B148" s="63"/>
      <c r="C148" s="64"/>
      <c r="D148" s="132"/>
      <c r="E148" s="133"/>
      <c r="F148" s="133"/>
      <c r="G148" s="134"/>
      <c r="H148" s="56"/>
    </row>
    <row r="149" spans="1:12" s="29" customFormat="1" ht="18.75" hidden="1" customHeight="1" x14ac:dyDescent="0.3">
      <c r="A149" s="70" t="s">
        <v>42</v>
      </c>
      <c r="B149" s="45"/>
      <c r="C149" s="46"/>
      <c r="D149" s="237" t="s">
        <v>22</v>
      </c>
      <c r="E149" s="238"/>
      <c r="F149" s="238"/>
      <c r="G149" s="239"/>
      <c r="H149" s="82">
        <f>H135+H136+H137+H148+H138+H139+H140+H141+H142+H143+H145+H134+H144</f>
        <v>0</v>
      </c>
    </row>
    <row r="150" spans="1:12" ht="14.45" customHeight="1" x14ac:dyDescent="0.3">
      <c r="A150" s="12"/>
      <c r="B150" s="13"/>
      <c r="C150" s="14"/>
      <c r="D150" s="262"/>
      <c r="E150" s="263"/>
      <c r="F150" s="263"/>
      <c r="G150" s="264"/>
      <c r="H150" s="34"/>
    </row>
    <row r="151" spans="1:12" x14ac:dyDescent="0.3">
      <c r="A151" s="6" t="s">
        <v>10</v>
      </c>
      <c r="B151" s="130" t="s">
        <v>11</v>
      </c>
      <c r="C151" s="177"/>
      <c r="D151" s="177"/>
      <c r="E151" s="177"/>
      <c r="F151" s="177"/>
      <c r="G151" s="131"/>
      <c r="H151" s="52">
        <f>H152+H153</f>
        <v>29333000</v>
      </c>
    </row>
    <row r="152" spans="1:12" x14ac:dyDescent="0.3">
      <c r="A152" s="6" t="s">
        <v>10</v>
      </c>
      <c r="B152" s="228" t="s">
        <v>12</v>
      </c>
      <c r="C152" s="229"/>
      <c r="D152" s="229"/>
      <c r="E152" s="229"/>
      <c r="F152" s="229"/>
      <c r="G152" s="230"/>
      <c r="H152" s="52">
        <f>H64+H74+H83+H122</f>
        <v>29333000</v>
      </c>
    </row>
    <row r="153" spans="1:12" x14ac:dyDescent="0.3">
      <c r="A153" s="6" t="s">
        <v>10</v>
      </c>
      <c r="B153" s="228" t="s">
        <v>13</v>
      </c>
      <c r="C153" s="229"/>
      <c r="D153" s="229"/>
      <c r="E153" s="229"/>
      <c r="F153" s="229"/>
      <c r="G153" s="230"/>
      <c r="H153" s="52">
        <f>H128+H132</f>
        <v>0</v>
      </c>
    </row>
    <row r="154" spans="1:12" ht="3" customHeight="1" x14ac:dyDescent="0.3"/>
    <row r="155" spans="1:12" s="15" customFormat="1" ht="39" customHeight="1" x14ac:dyDescent="0.3">
      <c r="A155" s="240" t="s">
        <v>59</v>
      </c>
      <c r="B155" s="240"/>
      <c r="C155" s="240"/>
      <c r="D155" s="3"/>
      <c r="E155" s="1"/>
      <c r="F155" s="1"/>
      <c r="G155" s="2"/>
      <c r="H155" s="1" t="s">
        <v>60</v>
      </c>
      <c r="I155" s="1"/>
      <c r="J155" s="1"/>
      <c r="K155" s="1"/>
      <c r="L155" s="1"/>
    </row>
    <row r="156" spans="1:12" ht="17.25" hidden="1" customHeight="1" x14ac:dyDescent="0.3">
      <c r="A156" s="224" t="s">
        <v>50</v>
      </c>
      <c r="B156" s="224"/>
      <c r="C156" s="224"/>
      <c r="H156" s="53" t="s">
        <v>51</v>
      </c>
    </row>
    <row r="157" spans="1:12" x14ac:dyDescent="0.3">
      <c r="A157" s="16"/>
    </row>
  </sheetData>
  <mergeCells count="164">
    <mergeCell ref="D125:G125"/>
    <mergeCell ref="D10:F10"/>
    <mergeCell ref="D89:G89"/>
    <mergeCell ref="A20:H20"/>
    <mergeCell ref="H16:H18"/>
    <mergeCell ref="H27:H28"/>
    <mergeCell ref="H35:H36"/>
    <mergeCell ref="B33:G34"/>
    <mergeCell ref="B29:G30"/>
    <mergeCell ref="B25:G25"/>
    <mergeCell ref="B24:G24"/>
    <mergeCell ref="B21:G21"/>
    <mergeCell ref="D86:G86"/>
    <mergeCell ref="H33:H34"/>
    <mergeCell ref="B31:G32"/>
    <mergeCell ref="H29:H30"/>
    <mergeCell ref="A16:A18"/>
    <mergeCell ref="B16:G18"/>
    <mergeCell ref="B55:G55"/>
    <mergeCell ref="B52:G52"/>
    <mergeCell ref="B40:G40"/>
    <mergeCell ref="B37:G37"/>
    <mergeCell ref="B38:G38"/>
    <mergeCell ref="D61:G61"/>
    <mergeCell ref="B153:G153"/>
    <mergeCell ref="A127:H127"/>
    <mergeCell ref="B56:G56"/>
    <mergeCell ref="D85:G85"/>
    <mergeCell ref="D144:G144"/>
    <mergeCell ref="B81:C81"/>
    <mergeCell ref="D81:G81"/>
    <mergeCell ref="D87:G87"/>
    <mergeCell ref="B42:G42"/>
    <mergeCell ref="B57:G57"/>
    <mergeCell ref="B48:G48"/>
    <mergeCell ref="B54:G54"/>
    <mergeCell ref="B43:G43"/>
    <mergeCell ref="B44:G44"/>
    <mergeCell ref="B53:G53"/>
    <mergeCell ref="A45:H45"/>
    <mergeCell ref="B50:G50"/>
    <mergeCell ref="B46:G46"/>
    <mergeCell ref="D150:G150"/>
    <mergeCell ref="D133:G133"/>
    <mergeCell ref="D135:G135"/>
    <mergeCell ref="D136:G136"/>
    <mergeCell ref="D137:G137"/>
    <mergeCell ref="D148:G148"/>
    <mergeCell ref="A156:C156"/>
    <mergeCell ref="D65:G65"/>
    <mergeCell ref="B151:G151"/>
    <mergeCell ref="B152:G152"/>
    <mergeCell ref="D76:G76"/>
    <mergeCell ref="B78:C78"/>
    <mergeCell ref="D78:G78"/>
    <mergeCell ref="D67:G67"/>
    <mergeCell ref="D73:G73"/>
    <mergeCell ref="D69:G69"/>
    <mergeCell ref="D71:G71"/>
    <mergeCell ref="B76:C76"/>
    <mergeCell ref="A155:C155"/>
    <mergeCell ref="D70:G70"/>
    <mergeCell ref="B75:C75"/>
    <mergeCell ref="D75:G75"/>
    <mergeCell ref="D66:G66"/>
    <mergeCell ref="D149:G149"/>
    <mergeCell ref="A126:H126"/>
    <mergeCell ref="B84:C84"/>
    <mergeCell ref="D130:G130"/>
    <mergeCell ref="D79:G79"/>
    <mergeCell ref="B80:C80"/>
    <mergeCell ref="D80:G80"/>
    <mergeCell ref="B132:C132"/>
    <mergeCell ref="B128:C128"/>
    <mergeCell ref="D99:G99"/>
    <mergeCell ref="D131:G131"/>
    <mergeCell ref="D128:G128"/>
    <mergeCell ref="D90:G90"/>
    <mergeCell ref="D129:G129"/>
    <mergeCell ref="B99:C99"/>
    <mergeCell ref="D121:G121"/>
    <mergeCell ref="D109:G109"/>
    <mergeCell ref="D110:G110"/>
    <mergeCell ref="D111:G111"/>
    <mergeCell ref="D112:G112"/>
    <mergeCell ref="D113:G113"/>
    <mergeCell ref="D114:G114"/>
    <mergeCell ref="D115:G115"/>
    <mergeCell ref="D116:G116"/>
    <mergeCell ref="B122:C122"/>
    <mergeCell ref="D122:G122"/>
    <mergeCell ref="B123:C123"/>
    <mergeCell ref="D123:G123"/>
    <mergeCell ref="B124:C124"/>
    <mergeCell ref="D124:G124"/>
    <mergeCell ref="B125:C125"/>
    <mergeCell ref="B23:G23"/>
    <mergeCell ref="B19:G19"/>
    <mergeCell ref="B22:G22"/>
    <mergeCell ref="B61:C61"/>
    <mergeCell ref="B64:C64"/>
    <mergeCell ref="A63:H63"/>
    <mergeCell ref="B26:G26"/>
    <mergeCell ref="H31:H32"/>
    <mergeCell ref="A29:A30"/>
    <mergeCell ref="A31:A32"/>
    <mergeCell ref="B41:G41"/>
    <mergeCell ref="D64:G64"/>
    <mergeCell ref="B62:C62"/>
    <mergeCell ref="D62:G62"/>
    <mergeCell ref="B51:G51"/>
    <mergeCell ref="B39:G39"/>
    <mergeCell ref="A27:A28"/>
    <mergeCell ref="B27:G28"/>
    <mergeCell ref="A35:A36"/>
    <mergeCell ref="B35:G36"/>
    <mergeCell ref="D68:G68"/>
    <mergeCell ref="D72:G72"/>
    <mergeCell ref="B49:G49"/>
    <mergeCell ref="B47:G47"/>
    <mergeCell ref="D138:G138"/>
    <mergeCell ref="D139:G139"/>
    <mergeCell ref="D94:G94"/>
    <mergeCell ref="D95:G95"/>
    <mergeCell ref="D96:G96"/>
    <mergeCell ref="D97:G97"/>
    <mergeCell ref="D91:G91"/>
    <mergeCell ref="D98:G98"/>
    <mergeCell ref="D100:G100"/>
    <mergeCell ref="D101:G101"/>
    <mergeCell ref="D102:G102"/>
    <mergeCell ref="D103:G103"/>
    <mergeCell ref="D104:G104"/>
    <mergeCell ref="D105:G105"/>
    <mergeCell ref="D106:G106"/>
    <mergeCell ref="D107:G107"/>
    <mergeCell ref="D117:G117"/>
    <mergeCell ref="D118:G118"/>
    <mergeCell ref="D119:G119"/>
    <mergeCell ref="D108:G108"/>
    <mergeCell ref="D140:G140"/>
    <mergeCell ref="D141:G141"/>
    <mergeCell ref="D142:G142"/>
    <mergeCell ref="D143:G143"/>
    <mergeCell ref="D145:G145"/>
    <mergeCell ref="D134:G134"/>
    <mergeCell ref="A33:A34"/>
    <mergeCell ref="B131:C131"/>
    <mergeCell ref="D88:G88"/>
    <mergeCell ref="B129:C129"/>
    <mergeCell ref="B74:C74"/>
    <mergeCell ref="D132:G132"/>
    <mergeCell ref="B82:C82"/>
    <mergeCell ref="D82:G82"/>
    <mergeCell ref="B79:C79"/>
    <mergeCell ref="B130:C130"/>
    <mergeCell ref="B85:C85"/>
    <mergeCell ref="B77:C77"/>
    <mergeCell ref="D77:G77"/>
    <mergeCell ref="D83:G83"/>
    <mergeCell ref="D84:G84"/>
    <mergeCell ref="D74:G74"/>
    <mergeCell ref="D92:G92"/>
    <mergeCell ref="D93:G93"/>
  </mergeCells>
  <pageMargins left="1.1023622047244095" right="0.39370078740157483" top="0.55118110236220474" bottom="0.55118110236220474" header="0.31496062992125984" footer="0.31496062992125984"/>
  <pageSetup paperSize="9" scale="73" fitToHeight="3" orientation="portrait" r:id="rId1"/>
  <headerFooter differentFirst="1">
    <oddHeader>&amp;C&amp;P</oddHead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2026-04-20T07:25:37Z</dcterms:modified>
</cp:coreProperties>
</file>