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 defaultThemeVersion="124226"/>
  <xr:revisionPtr revIDLastSave="0" documentId="13_ncr:1_{2C25E36B-7064-4A1C-855D-B0C4EA9F29F6}" xr6:coauthVersionLast="47" xr6:coauthVersionMax="47" xr10:uidLastSave="{00000000-0000-0000-0000-000000000000}"/>
  <bookViews>
    <workbookView xWindow="-75" yWindow="0" windowWidth="28800" windowHeight="15600" xr2:uid="{00000000-000D-0000-FFFF-FFFF00000000}"/>
  </bookViews>
  <sheets>
    <sheet name="Лист1" sheetId="1" r:id="rId1"/>
  </sheets>
  <definedNames>
    <definedName name="_xlnm.Print_Area" localSheetId="0">Лист1!$A$1:$J$120</definedName>
  </definedNames>
  <calcPr calcId="191029"/>
</workbook>
</file>

<file path=xl/calcChain.xml><?xml version="1.0" encoding="utf-8"?>
<calcChain xmlns="http://schemas.openxmlformats.org/spreadsheetml/2006/main">
  <c r="H20" i="1" l="1"/>
  <c r="H45" i="1" l="1"/>
  <c r="H47" i="1" s="1"/>
  <c r="H50" i="1" s="1"/>
  <c r="H38" i="1"/>
  <c r="H44" i="1"/>
  <c r="H75" i="1" l="1"/>
  <c r="H113" i="1" l="1"/>
  <c r="H96" i="1"/>
  <c r="H37" i="1" l="1"/>
  <c r="H25" i="1" l="1"/>
  <c r="I26" i="1"/>
  <c r="H89" i="1" l="1"/>
  <c r="H92" i="1"/>
  <c r="H66" i="1"/>
  <c r="H116" i="1" s="1"/>
  <c r="H95" i="1" l="1"/>
  <c r="H117" i="1"/>
  <c r="H115" i="1" s="1"/>
  <c r="H24" i="1"/>
  <c r="H70" i="1" l="1"/>
  <c r="H57" i="1"/>
  <c r="H73" i="1" l="1"/>
  <c r="H71" i="1" s="1"/>
  <c r="I71" i="1"/>
  <c r="I74" i="1" s="1"/>
  <c r="H74" i="1" l="1"/>
  <c r="I65" i="1"/>
  <c r="I58" i="1" s="1"/>
  <c r="H36" i="1" l="1"/>
  <c r="H27" i="1" l="1"/>
  <c r="H63" i="1" l="1"/>
  <c r="H65" i="1" l="1"/>
  <c r="H58" i="1"/>
  <c r="H31" i="1" l="1"/>
  <c r="H35" i="1" s="1"/>
  <c r="H39" i="1" l="1"/>
  <c r="H49" i="1" s="1"/>
  <c r="H48" i="1" l="1"/>
</calcChain>
</file>

<file path=xl/sharedStrings.xml><?xml version="1.0" encoding="utf-8"?>
<sst xmlns="http://schemas.openxmlformats.org/spreadsheetml/2006/main" count="141" uniqueCount="94">
  <si>
    <t>код бюджету</t>
  </si>
  <si>
    <t>Код Класифікації доходу бюджету/Код бюджету</t>
  </si>
  <si>
    <t>Найменування трансферту/Найменування бюджету - надавача міжбюджетного трансферту</t>
  </si>
  <si>
    <t>Усього</t>
  </si>
  <si>
    <t>1. Показники міжбюджетних трансфертів з інших бюджетів</t>
  </si>
  <si>
    <t>1.</t>
  </si>
  <si>
    <t>2.</t>
  </si>
  <si>
    <t>3.</t>
  </si>
  <si>
    <t>І. Трансферти до загального фонду бюджету</t>
  </si>
  <si>
    <t>ІІ. Трансферти до спеціального фонду бюджету</t>
  </si>
  <si>
    <t>Х</t>
  </si>
  <si>
    <t>УСЬОГО за розділами І,ІІ,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</si>
  <si>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</si>
  <si>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</si>
  <si>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</si>
  <si>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бюджету/Код бюджету</t>
  </si>
  <si>
    <t>Код Типової програмної класифікації видатків та кредитування місцевого бюджету</t>
  </si>
  <si>
    <t>Найменування трансферту/Найменування бюджету - отримувача міжбюджетного трансферту</t>
  </si>
  <si>
    <t>І.Трансферти із загального фонду бюджету</t>
  </si>
  <si>
    <t>ІІ. Трансферти із спеціального фонду бюджету</t>
  </si>
  <si>
    <t>Реверсна дотація</t>
  </si>
  <si>
    <t>Інші субвенції з місцевого бюджету</t>
  </si>
  <si>
    <t>Державний бюджет</t>
  </si>
  <si>
    <t>Освітня субвенція</t>
  </si>
  <si>
    <t>0219770</t>
  </si>
  <si>
    <t>3719110</t>
  </si>
  <si>
    <t>0219800</t>
  </si>
  <si>
    <t>Субвенція з місцевого бюджета державному бюджету на виконання програм соціально - економічного розвитку регіонів</t>
  </si>
  <si>
    <t>Відділенню поліції №1 Павлоградського районного відділу поліції у Дніпропетровській області</t>
  </si>
  <si>
    <t xml:space="preserve">50 ДПРЧ 6 ДПРЗ України у Дніпропетровській області </t>
  </si>
  <si>
    <t xml:space="preserve">Павлоградському об`єднаному міському територіальному центру комплектування та  соціальної підтримки </t>
  </si>
  <si>
    <t>в тому числі:</t>
  </si>
  <si>
    <t>Субвенція з місцевого бюджету на здійснення переданих видатків у сфері освіти за рахунок коштів освітньої субвенції</t>
  </si>
  <si>
    <t>на інклюзивно-ресурсний центр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</si>
  <si>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</si>
  <si>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на видатки споживання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</si>
  <si>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</si>
  <si>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на лікування хворих на цукровий діабет інсуліном та нецукровий діабет десмопресином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</si>
  <si>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</si>
  <si>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з них</t>
  </si>
  <si>
    <t>4.</t>
  </si>
  <si>
    <t>з них:</t>
  </si>
  <si>
    <t>Управлінню служби безпеки України у Дніпропетровській області</t>
  </si>
  <si>
    <t>Обласний бюджет Дніпропетровської області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</si>
  <si>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</si>
  <si>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на закупівлю засобів навчання та обладнання для навчальних кабінетів початкової школи</t>
  </si>
  <si>
    <t>на проведення супервізії</t>
  </si>
  <si>
    <t xml:space="preserve"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 </t>
  </si>
  <si>
    <t>оснащення кабінетів інклюзивно - ресурсних центрів</t>
  </si>
  <si>
    <t>0459100000</t>
  </si>
  <si>
    <t>0410000000</t>
  </si>
  <si>
    <t>9900000000</t>
  </si>
  <si>
    <t>субвенція 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</t>
  </si>
  <si>
    <t>Військова частина</t>
  </si>
  <si>
    <t>0919770</t>
  </si>
  <si>
    <t xml:space="preserve">Центру соціальної підтримки дітей "Моя родина" </t>
  </si>
  <si>
    <t>0458400000</t>
  </si>
  <si>
    <t>Бюджет Павлоградської міської територіальної громади</t>
  </si>
  <si>
    <t>Військовій частині А1302</t>
  </si>
  <si>
    <t>Військовій частині А7036</t>
  </si>
  <si>
    <t>Міжбюджетні трансферти на 2025 рік</t>
  </si>
  <si>
    <t xml:space="preserve">до додатку № 4 до рішення міської ради "Про бюджет Тернівської міської територіальної громади на 2025 рік" від 29.11.2024 року №  819-38/VIII  </t>
  </si>
  <si>
    <t>Субвенція з державного бюджету місцевим бюджетам на надання державної підтримки особам з особливими освітніми потребами</t>
  </si>
  <si>
    <t xml:space="preserve">Заступник міського голови </t>
  </si>
  <si>
    <t>Лілія КРИЖАНОВСЬКА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</si>
  <si>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</si>
  <si>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(грн)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</si>
  <si>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</si>
  <si>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Додаток 4</t>
  </si>
  <si>
    <t>субвенції з місцевого бюджету обласному бюджету на виконання заходу 6.1. Програми забезпечення громадського порядку та громадської безпеки на території Дніпропетровської області на період до 2025 року, з послідуючої передачею іі у вигляді субвенції державному бюджету</t>
  </si>
  <si>
    <t>Військовій частині А7408</t>
  </si>
  <si>
    <t>Військовій частині А3024</t>
  </si>
  <si>
    <t>Головному управлінню національної поліції в Дніпропетровській області</t>
  </si>
  <si>
    <t>Субвенція з державного бюджету місцевим бюджетам на покращення якості гарячого харчування ічнів початкових класів закладів загальної середньої освіти</t>
  </si>
  <si>
    <t>Павлоградській районній державній адміністрації  Дніпропетровської області</t>
  </si>
  <si>
    <t xml:space="preserve">Управлінню Державної казначейської служби у м. Тернівці </t>
  </si>
  <si>
    <t>Військова частина А 4714</t>
  </si>
  <si>
    <t>Військова частина А 4638</t>
  </si>
  <si>
    <t>Військова частина А 1126</t>
  </si>
  <si>
    <t>Військова частина А 0536</t>
  </si>
  <si>
    <t>Військова частина А 3821</t>
  </si>
  <si>
    <t>Військова частина А 4576</t>
  </si>
  <si>
    <t>Секретар міської ради</t>
  </si>
  <si>
    <t>Жанна ШКУТ</t>
  </si>
  <si>
    <t>Військова частина А 5006</t>
  </si>
  <si>
    <t>Субвенція з обласного бюджету бюджетам територіальних громад на виконання доручень виборців депутатами обласної ради у 2025 році</t>
  </si>
  <si>
    <t>Субвенція з державного бюджету місцевим бюджетам на придбання обладнання, інвентарю та устаткування для шкільних їдалень (харчоблоків)</t>
  </si>
  <si>
    <t>до рішення Тернівської   міської ради</t>
  </si>
  <si>
    <t>Військовій частині А1964</t>
  </si>
  <si>
    <t>Військовій частині А 4741</t>
  </si>
  <si>
    <t>Військовій частині А 4941</t>
  </si>
  <si>
    <t>Військова частина А 5047</t>
  </si>
  <si>
    <t>Субвенція з державного бюджету місцевим бюджетам на задоволення потреб у забезпеченні безпечного освітнього середовища</t>
  </si>
  <si>
    <t xml:space="preserve">від 28.07.2025 p.                                        № 979-42/VIII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</si>
</sst>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83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vertical="center"/>
      <protection locked="0"/>
    </xf>
    <xf numFmtId="0" fontId="2" fillId="0" borderId="0" xfId="1" applyFont="1" applyAlignment="1">
      <alignment horizontal="left" vertical="center" wrapText="1"/>
    </xf>
    <xf numFmtId="0" fontId="4" fillId="0" borderId="0" xfId="0" applyFont="1"/>
    <xf numFmtId="0" fontId="5" fillId="0" borderId="0" xfId="0" applyFont="1"/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3" fontId="4" fillId="0" borderId="3" xfId="0" applyNumberFormat="1" applyFont="1" applyBorder="1"/>
    <xf numFmtId="49" fontId="5" fillId="2" borderId="2" xfId="0" applyNumberFormat="1" applyFont="1" applyFill="1" applyBorder="1" applyAlignment="1">
      <alignment horizontal="center" vertical="center"/>
    </xf>
    <xf numFmtId="3" fontId="5" fillId="2" borderId="11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3" fontId="4" fillId="0" borderId="2" xfId="0" applyNumberFormat="1" applyFont="1" applyBorder="1"/>
    <xf numFmtId="3" fontId="6" fillId="0" borderId="2" xfId="0" applyNumberFormat="1" applyFont="1" applyBorder="1"/>
    <xf numFmtId="3" fontId="2" fillId="0" borderId="2" xfId="0" applyNumberFormat="1" applyFont="1" applyBorder="1"/>
    <xf numFmtId="49" fontId="4" fillId="0" borderId="11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3" fontId="4" fillId="4" borderId="2" xfId="0" applyNumberFormat="1" applyFont="1" applyFill="1" applyBorder="1"/>
    <xf numFmtId="0" fontId="4" fillId="4" borderId="0" xfId="0" applyFont="1" applyFill="1"/>
    <xf numFmtId="3" fontId="4" fillId="4" borderId="2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0" fontId="4" fillId="3" borderId="0" xfId="0" applyFont="1" applyFill="1"/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/>
    <xf numFmtId="3" fontId="5" fillId="0" borderId="3" xfId="0" applyNumberFormat="1" applyFont="1" applyBorder="1"/>
    <xf numFmtId="3" fontId="3" fillId="0" borderId="3" xfId="0" applyNumberFormat="1" applyFont="1" applyBorder="1"/>
    <xf numFmtId="0" fontId="3" fillId="0" borderId="0" xfId="0" applyFont="1"/>
    <xf numFmtId="0" fontId="4" fillId="0" borderId="11" xfId="0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right" vertical="center"/>
    </xf>
    <xf numFmtId="0" fontId="4" fillId="0" borderId="8" xfId="0" applyFont="1" applyBorder="1"/>
    <xf numFmtId="49" fontId="5" fillId="0" borderId="2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49" fontId="8" fillId="2" borderId="2" xfId="0" applyNumberFormat="1" applyFont="1" applyFill="1" applyBorder="1" applyAlignment="1">
      <alignment horizontal="center"/>
    </xf>
    <xf numFmtId="49" fontId="9" fillId="2" borderId="2" xfId="0" applyNumberFormat="1" applyFont="1" applyFill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3" fontId="4" fillId="0" borderId="11" xfId="0" applyNumberFormat="1" applyFont="1" applyBorder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0" fontId="3" fillId="2" borderId="0" xfId="0" applyFont="1" applyFill="1"/>
    <xf numFmtId="49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3" fontId="11" fillId="2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3" fontId="4" fillId="2" borderId="6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3" fontId="2" fillId="2" borderId="2" xfId="0" applyNumberFormat="1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5" fillId="2" borderId="2" xfId="0" applyNumberFormat="1" applyFont="1" applyFill="1" applyBorder="1" applyAlignment="1">
      <alignment horizontal="right" vertical="center"/>
    </xf>
    <xf numFmtId="3" fontId="4" fillId="0" borderId="2" xfId="0" applyNumberFormat="1" applyFont="1" applyBorder="1" applyAlignment="1">
      <alignment horizontal="right"/>
    </xf>
    <xf numFmtId="0" fontId="4" fillId="0" borderId="15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3" fontId="4" fillId="0" borderId="5" xfId="0" applyNumberFormat="1" applyFont="1" applyBorder="1"/>
    <xf numFmtId="3" fontId="3" fillId="0" borderId="5" xfId="0" applyNumberFormat="1" applyFont="1" applyBorder="1"/>
    <xf numFmtId="0" fontId="4" fillId="0" borderId="5" xfId="0" applyFont="1" applyBorder="1"/>
    <xf numFmtId="3" fontId="5" fillId="0" borderId="5" xfId="0" applyNumberFormat="1" applyFont="1" applyBorder="1"/>
    <xf numFmtId="0" fontId="4" fillId="0" borderId="9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3" fontId="4" fillId="2" borderId="3" xfId="0" applyNumberFormat="1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3" fontId="3" fillId="2" borderId="2" xfId="0" applyNumberFormat="1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right" vertical="center"/>
    </xf>
    <xf numFmtId="0" fontId="4" fillId="2" borderId="0" xfId="0" applyFont="1" applyFill="1"/>
    <xf numFmtId="0" fontId="4" fillId="0" borderId="3" xfId="0" applyFont="1" applyBorder="1" applyAlignment="1">
      <alignment horizontal="center"/>
    </xf>
    <xf numFmtId="3" fontId="3" fillId="0" borderId="2" xfId="0" applyNumberFormat="1" applyFont="1" applyBorder="1"/>
    <xf numFmtId="0" fontId="4" fillId="0" borderId="5" xfId="0" applyFont="1" applyBorder="1" applyAlignment="1">
      <alignment horizontal="center"/>
    </xf>
    <xf numFmtId="0" fontId="4" fillId="2" borderId="2" xfId="0" applyFont="1" applyFill="1" applyBorder="1"/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4" borderId="3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3" fontId="4" fillId="0" borderId="3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left" wrapText="1"/>
    </xf>
    <xf numFmtId="3" fontId="4" fillId="2" borderId="3" xfId="0" applyNumberFormat="1" applyFont="1" applyFill="1" applyBorder="1" applyAlignment="1">
      <alignment horizontal="center" wrapText="1"/>
    </xf>
    <xf numFmtId="3" fontId="4" fillId="2" borderId="5" xfId="0" applyNumberFormat="1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" fontId="4" fillId="4" borderId="6" xfId="0" applyNumberFormat="1" applyFont="1" applyFill="1" applyBorder="1" applyAlignment="1">
      <alignment horizontal="right" wrapText="1"/>
    </xf>
    <xf numFmtId="3" fontId="4" fillId="4" borderId="11" xfId="0" applyNumberFormat="1" applyFont="1" applyFill="1" applyBorder="1" applyAlignment="1">
      <alignment horizontal="right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3" fontId="4" fillId="4" borderId="6" xfId="0" applyNumberFormat="1" applyFont="1" applyFill="1" applyBorder="1" applyAlignment="1">
      <alignment horizontal="right"/>
    </xf>
    <xf numFmtId="3" fontId="4" fillId="4" borderId="11" xfId="0" applyNumberFormat="1" applyFont="1" applyFill="1" applyBorder="1" applyAlignment="1">
      <alignment horizontal="right"/>
    </xf>
    <xf numFmtId="3" fontId="11" fillId="2" borderId="3" xfId="0" applyNumberFormat="1" applyFont="1" applyFill="1" applyBorder="1" applyAlignment="1">
      <alignment horizontal="center" vertical="center"/>
    </xf>
    <xf numFmtId="3" fontId="11" fillId="2" borderId="5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4" fillId="4" borderId="7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3" fontId="4" fillId="4" borderId="2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3" fontId="3" fillId="2" borderId="3" xfId="0" applyNumberFormat="1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/>
    </xf>
    <xf numFmtId="3" fontId="8" fillId="2" borderId="3" xfId="0" applyNumberFormat="1" applyFont="1" applyFill="1" applyBorder="1" applyAlignment="1">
      <alignment horizontal="center"/>
    </xf>
    <xf numFmtId="3" fontId="8" fillId="2" borderId="5" xfId="0" applyNumberFormat="1" applyFont="1" applyFill="1" applyBorder="1" applyAlignment="1">
      <alignment horizontal="center"/>
    </xf>
    <xf numFmtId="0" fontId="4" fillId="2" borderId="5" xfId="0" applyFont="1" applyFill="1" applyBorder="1"/>
    <xf numFmtId="3" fontId="4" fillId="4" borderId="5" xfId="0" applyNumberFormat="1" applyFont="1" applyFill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</cellXfs>
  <cellStyles count="2">
    <cellStyle name="Обычный" xfId="0" builtinId="0"/>
    <cellStyle name="Обычный_Дод 7 РП 30.01.1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21"/>
  <sheetViews>
    <sheetView tabSelected="1" view="pageBreakPreview" zoomScaleNormal="100" zoomScaleSheetLayoutView="100" workbookViewId="0">
      <selection activeCell="N7" sqref="N7"/>
    </sheetView>
  </sheetViews>
  <sheetFormatPr defaultColWidth="9.140625" defaultRowHeight="18.75" x14ac:dyDescent="0.3"/>
  <cols>
    <col min="1" max="1" width="20" style="4" customWidth="1"/>
    <col min="2" max="3" width="9.140625" style="4"/>
    <col min="4" max="4" width="12" style="4" bestFit="1" customWidth="1"/>
    <col min="5" max="5" width="7.140625" style="4" customWidth="1"/>
    <col min="6" max="6" width="9.140625" style="4"/>
    <col min="7" max="7" width="13.5703125" style="4" customWidth="1"/>
    <col min="8" max="8" width="15" style="4" customWidth="1"/>
    <col min="9" max="9" width="14.28515625" style="4" customWidth="1"/>
    <col min="10" max="10" width="14.140625" style="4" customWidth="1"/>
    <col min="11" max="16384" width="9.140625" style="4"/>
  </cols>
  <sheetData>
    <row r="2" spans="1:10" x14ac:dyDescent="0.3">
      <c r="I2" s="4" t="s">
        <v>68</v>
      </c>
    </row>
    <row r="3" spans="1:10" ht="39.75" customHeight="1" x14ac:dyDescent="0.3">
      <c r="I3" s="113" t="s">
        <v>87</v>
      </c>
      <c r="J3" s="113"/>
    </row>
    <row r="4" spans="1:10" ht="39.75" customHeight="1" x14ac:dyDescent="0.3">
      <c r="I4" s="113" t="s">
        <v>93</v>
      </c>
      <c r="J4" s="113"/>
    </row>
    <row r="5" spans="1:10" s="45" customFormat="1" ht="99.75" customHeight="1" x14ac:dyDescent="0.3">
      <c r="I5" s="131" t="s">
        <v>61</v>
      </c>
      <c r="J5" s="131"/>
    </row>
    <row r="7" spans="1:10" x14ac:dyDescent="0.3">
      <c r="D7" s="5" t="s">
        <v>60</v>
      </c>
    </row>
    <row r="9" spans="1:10" x14ac:dyDescent="0.3">
      <c r="D9" s="273" t="s">
        <v>49</v>
      </c>
      <c r="E9" s="273"/>
      <c r="F9" s="273"/>
    </row>
    <row r="10" spans="1:10" x14ac:dyDescent="0.3">
      <c r="E10" s="4" t="s">
        <v>0</v>
      </c>
    </row>
    <row r="11" spans="1:10" ht="17.45" customHeight="1" x14ac:dyDescent="0.3"/>
    <row r="12" spans="1:10" ht="17.45" customHeight="1" x14ac:dyDescent="0.3"/>
    <row r="13" spans="1:10" x14ac:dyDescent="0.3">
      <c r="B13" s="5" t="s">
        <v>4</v>
      </c>
      <c r="C13" s="5"/>
      <c r="D13" s="5"/>
      <c r="E13" s="5"/>
      <c r="F13" s="5"/>
      <c r="G13" s="5"/>
      <c r="H13" s="5"/>
    </row>
    <row r="14" spans="1:10" x14ac:dyDescent="0.3">
      <c r="J14" s="89" t="s">
        <v>66</v>
      </c>
    </row>
    <row r="15" spans="1:10" ht="14.45" customHeight="1" x14ac:dyDescent="0.3">
      <c r="A15" s="160" t="s">
        <v>1</v>
      </c>
      <c r="B15" s="163" t="s">
        <v>2</v>
      </c>
      <c r="C15" s="164"/>
      <c r="D15" s="164"/>
      <c r="E15" s="164"/>
      <c r="F15" s="164"/>
      <c r="G15" s="165"/>
      <c r="H15" s="183" t="s">
        <v>3</v>
      </c>
      <c r="I15" s="114" t="s">
        <v>39</v>
      </c>
      <c r="J15" s="115"/>
    </row>
    <row r="16" spans="1:10" ht="14.45" customHeight="1" x14ac:dyDescent="0.3">
      <c r="A16" s="161"/>
      <c r="B16" s="166"/>
      <c r="C16" s="167"/>
      <c r="D16" s="167"/>
      <c r="E16" s="167"/>
      <c r="F16" s="167"/>
      <c r="G16" s="168"/>
      <c r="H16" s="227"/>
      <c r="I16" s="7"/>
      <c r="J16" s="81"/>
    </row>
    <row r="17" spans="1:10" ht="60" customHeight="1" x14ac:dyDescent="0.3">
      <c r="A17" s="162"/>
      <c r="B17" s="169"/>
      <c r="C17" s="170"/>
      <c r="D17" s="170"/>
      <c r="E17" s="170"/>
      <c r="F17" s="170"/>
      <c r="G17" s="171"/>
      <c r="H17" s="184"/>
      <c r="I17" s="8"/>
      <c r="J17" s="82"/>
    </row>
    <row r="18" spans="1:10" x14ac:dyDescent="0.3">
      <c r="A18" s="6" t="s">
        <v>5</v>
      </c>
      <c r="B18" s="122" t="s">
        <v>6</v>
      </c>
      <c r="C18" s="172"/>
      <c r="D18" s="172"/>
      <c r="E18" s="172"/>
      <c r="F18" s="172"/>
      <c r="G18" s="123"/>
      <c r="H18" s="6" t="s">
        <v>7</v>
      </c>
      <c r="I18" s="122" t="s">
        <v>40</v>
      </c>
      <c r="J18" s="123"/>
    </row>
    <row r="19" spans="1:10" x14ac:dyDescent="0.3">
      <c r="A19" s="122" t="s">
        <v>8</v>
      </c>
      <c r="B19" s="172"/>
      <c r="C19" s="172"/>
      <c r="D19" s="172"/>
      <c r="E19" s="172"/>
      <c r="F19" s="172"/>
      <c r="G19" s="172"/>
      <c r="H19" s="123"/>
      <c r="I19" s="9"/>
      <c r="J19" s="83"/>
    </row>
    <row r="20" spans="1:10" s="45" customFormat="1" x14ac:dyDescent="0.3">
      <c r="A20" s="40">
        <v>41033900</v>
      </c>
      <c r="B20" s="122" t="s">
        <v>23</v>
      </c>
      <c r="C20" s="172"/>
      <c r="D20" s="172"/>
      <c r="E20" s="172"/>
      <c r="F20" s="172"/>
      <c r="G20" s="123"/>
      <c r="H20" s="15">
        <f>38071100+18992500</f>
        <v>57063600</v>
      </c>
      <c r="I20" s="44"/>
      <c r="J20" s="84"/>
    </row>
    <row r="21" spans="1:10" ht="58.7" customHeight="1" x14ac:dyDescent="0.3">
      <c r="A21" s="40">
        <v>41035400</v>
      </c>
      <c r="B21" s="180" t="s">
        <v>62</v>
      </c>
      <c r="C21" s="181"/>
      <c r="D21" s="181"/>
      <c r="E21" s="181"/>
      <c r="F21" s="181"/>
      <c r="G21" s="182"/>
      <c r="H21" s="15">
        <v>229700</v>
      </c>
      <c r="I21" s="9"/>
      <c r="J21" s="85"/>
    </row>
    <row r="22" spans="1:10" ht="99" customHeight="1" x14ac:dyDescent="0.3">
      <c r="A22" s="40">
        <v>41036000</v>
      </c>
      <c r="B22" s="180" t="s">
        <v>67</v>
      </c>
      <c r="C22" s="181"/>
      <c r="D22" s="181"/>
      <c r="E22" s="181"/>
      <c r="F22" s="181"/>
      <c r="G22" s="182"/>
      <c r="H22" s="15">
        <v>929900</v>
      </c>
      <c r="I22" s="9"/>
      <c r="J22" s="85"/>
    </row>
    <row r="23" spans="1:10" ht="56.25" customHeight="1" x14ac:dyDescent="0.3">
      <c r="A23" s="40">
        <v>41036300</v>
      </c>
      <c r="B23" s="180" t="s">
        <v>65</v>
      </c>
      <c r="C23" s="230"/>
      <c r="D23" s="230"/>
      <c r="E23" s="230"/>
      <c r="F23" s="230"/>
      <c r="G23" s="231"/>
      <c r="H23" s="15">
        <v>2553300</v>
      </c>
      <c r="I23" s="9"/>
      <c r="J23" s="85"/>
    </row>
    <row r="24" spans="1:10" s="5" customFormat="1" ht="18.75" customHeight="1" x14ac:dyDescent="0.3">
      <c r="A24" s="41">
        <v>9900000000</v>
      </c>
      <c r="B24" s="136" t="s">
        <v>22</v>
      </c>
      <c r="C24" s="137"/>
      <c r="D24" s="137"/>
      <c r="E24" s="137"/>
      <c r="F24" s="137"/>
      <c r="G24" s="138"/>
      <c r="H24" s="42">
        <f>H21+H20+H23+H22</f>
        <v>60776500</v>
      </c>
      <c r="I24" s="43"/>
      <c r="J24" s="86"/>
    </row>
    <row r="25" spans="1:10" ht="35.1" customHeight="1" x14ac:dyDescent="0.3">
      <c r="A25" s="183">
        <v>41051000</v>
      </c>
      <c r="B25" s="185" t="s">
        <v>32</v>
      </c>
      <c r="C25" s="186"/>
      <c r="D25" s="186"/>
      <c r="E25" s="186"/>
      <c r="F25" s="186"/>
      <c r="G25" s="187"/>
      <c r="H25" s="228">
        <f>323116+516190</f>
        <v>839306</v>
      </c>
      <c r="I25" s="125" t="s">
        <v>33</v>
      </c>
      <c r="J25" s="126"/>
    </row>
    <row r="26" spans="1:10" s="45" customFormat="1" ht="31.15" customHeight="1" x14ac:dyDescent="0.3">
      <c r="A26" s="184"/>
      <c r="B26" s="188"/>
      <c r="C26" s="189"/>
      <c r="D26" s="189"/>
      <c r="E26" s="189"/>
      <c r="F26" s="189"/>
      <c r="G26" s="190"/>
      <c r="H26" s="229"/>
      <c r="I26" s="127">
        <f>323116+516190</f>
        <v>839306</v>
      </c>
      <c r="J26" s="128"/>
    </row>
    <row r="27" spans="1:10" s="24" customFormat="1" ht="32.25" hidden="1" customHeight="1" x14ac:dyDescent="0.3">
      <c r="A27" s="134">
        <v>41051200</v>
      </c>
      <c r="B27" s="191" t="s">
        <v>34</v>
      </c>
      <c r="C27" s="192"/>
      <c r="D27" s="192"/>
      <c r="E27" s="192"/>
      <c r="F27" s="192"/>
      <c r="G27" s="193"/>
      <c r="H27" s="147">
        <f>I28</f>
        <v>0</v>
      </c>
      <c r="I27" s="129" t="s">
        <v>35</v>
      </c>
      <c r="J27" s="130"/>
    </row>
    <row r="28" spans="1:10" s="24" customFormat="1" ht="43.5" hidden="1" customHeight="1" x14ac:dyDescent="0.3">
      <c r="A28" s="135"/>
      <c r="B28" s="194"/>
      <c r="C28" s="195"/>
      <c r="D28" s="195"/>
      <c r="E28" s="195"/>
      <c r="F28" s="195"/>
      <c r="G28" s="196"/>
      <c r="H28" s="148"/>
      <c r="I28" s="235"/>
      <c r="J28" s="130"/>
    </row>
    <row r="29" spans="1:10" s="24" customFormat="1" ht="201.6" hidden="1" customHeight="1" x14ac:dyDescent="0.3">
      <c r="A29" s="134">
        <v>41051400</v>
      </c>
      <c r="B29" s="141" t="s">
        <v>44</v>
      </c>
      <c r="C29" s="142"/>
      <c r="D29" s="142"/>
      <c r="E29" s="142"/>
      <c r="F29" s="142"/>
      <c r="G29" s="143"/>
      <c r="H29" s="147"/>
      <c r="I29" s="25" t="s">
        <v>45</v>
      </c>
      <c r="J29" s="25" t="s">
        <v>46</v>
      </c>
    </row>
    <row r="30" spans="1:10" s="24" customFormat="1" ht="15" hidden="1" customHeight="1" x14ac:dyDescent="0.3">
      <c r="A30" s="135"/>
      <c r="B30" s="144"/>
      <c r="C30" s="145"/>
      <c r="D30" s="145"/>
      <c r="E30" s="145"/>
      <c r="F30" s="145"/>
      <c r="G30" s="146"/>
      <c r="H30" s="148"/>
      <c r="I30" s="23"/>
      <c r="J30" s="23"/>
    </row>
    <row r="31" spans="1:10" s="24" customFormat="1" ht="44.85" hidden="1" customHeight="1" x14ac:dyDescent="0.3">
      <c r="A31" s="134">
        <v>41051700</v>
      </c>
      <c r="B31" s="191" t="s">
        <v>47</v>
      </c>
      <c r="C31" s="192"/>
      <c r="D31" s="192"/>
      <c r="E31" s="192"/>
      <c r="F31" s="192"/>
      <c r="G31" s="193"/>
      <c r="H31" s="139">
        <f>I32</f>
        <v>0</v>
      </c>
      <c r="I31" s="153" t="s">
        <v>48</v>
      </c>
      <c r="J31" s="154"/>
    </row>
    <row r="32" spans="1:10" s="24" customFormat="1" ht="35.450000000000003" hidden="1" customHeight="1" x14ac:dyDescent="0.3">
      <c r="A32" s="135"/>
      <c r="B32" s="194"/>
      <c r="C32" s="195"/>
      <c r="D32" s="195"/>
      <c r="E32" s="195"/>
      <c r="F32" s="195"/>
      <c r="G32" s="196"/>
      <c r="H32" s="140"/>
      <c r="I32" s="153"/>
      <c r="J32" s="154"/>
    </row>
    <row r="33" spans="1:10" s="24" customFormat="1" ht="44.45" hidden="1" customHeight="1" x14ac:dyDescent="0.3">
      <c r="A33" s="134">
        <v>41055000</v>
      </c>
      <c r="B33" s="191" t="s">
        <v>36</v>
      </c>
      <c r="C33" s="192"/>
      <c r="D33" s="192"/>
      <c r="E33" s="192"/>
      <c r="F33" s="192"/>
      <c r="G33" s="193"/>
      <c r="H33" s="147"/>
      <c r="I33" s="120" t="s">
        <v>37</v>
      </c>
      <c r="J33" s="121"/>
    </row>
    <row r="34" spans="1:10" s="24" customFormat="1" ht="14.45" hidden="1" customHeight="1" x14ac:dyDescent="0.3">
      <c r="A34" s="135"/>
      <c r="B34" s="194"/>
      <c r="C34" s="195"/>
      <c r="D34" s="195"/>
      <c r="E34" s="195"/>
      <c r="F34" s="195"/>
      <c r="G34" s="196"/>
      <c r="H34" s="148"/>
      <c r="I34" s="153"/>
      <c r="J34" s="277"/>
    </row>
    <row r="35" spans="1:10" ht="25.15" customHeight="1" x14ac:dyDescent="0.3">
      <c r="A35" s="49" t="s">
        <v>50</v>
      </c>
      <c r="B35" s="136" t="s">
        <v>43</v>
      </c>
      <c r="C35" s="137"/>
      <c r="D35" s="137"/>
      <c r="E35" s="137"/>
      <c r="F35" s="137"/>
      <c r="G35" s="138"/>
      <c r="H35" s="50">
        <f>H25+H27+H33+H29+H31</f>
        <v>839306</v>
      </c>
      <c r="I35" s="127"/>
      <c r="J35" s="128"/>
    </row>
    <row r="36" spans="1:10" s="45" customFormat="1" ht="19.149999999999999" customHeight="1" x14ac:dyDescent="0.3">
      <c r="A36" s="46">
        <v>41053900</v>
      </c>
      <c r="B36" s="125" t="s">
        <v>21</v>
      </c>
      <c r="C36" s="173"/>
      <c r="D36" s="173"/>
      <c r="E36" s="173"/>
      <c r="F36" s="173"/>
      <c r="G36" s="126"/>
      <c r="H36" s="47">
        <f>H37+H38</f>
        <v>1035804</v>
      </c>
      <c r="I36" s="278"/>
      <c r="J36" s="279"/>
    </row>
    <row r="37" spans="1:10" ht="72" customHeight="1" x14ac:dyDescent="0.3">
      <c r="A37" s="46"/>
      <c r="B37" s="180" t="s">
        <v>38</v>
      </c>
      <c r="C37" s="181"/>
      <c r="D37" s="181"/>
      <c r="E37" s="181"/>
      <c r="F37" s="181"/>
      <c r="G37" s="182"/>
      <c r="H37" s="47">
        <f>27424+6656</f>
        <v>34080</v>
      </c>
      <c r="I37" s="127"/>
      <c r="J37" s="128"/>
    </row>
    <row r="38" spans="1:10" s="100" customFormat="1" ht="54.4" customHeight="1" x14ac:dyDescent="0.3">
      <c r="A38" s="98"/>
      <c r="B38" s="174" t="s">
        <v>85</v>
      </c>
      <c r="C38" s="175"/>
      <c r="D38" s="175"/>
      <c r="E38" s="175"/>
      <c r="F38" s="175"/>
      <c r="G38" s="176"/>
      <c r="H38" s="99">
        <f>1051724-50000</f>
        <v>1001724</v>
      </c>
      <c r="I38" s="116"/>
      <c r="J38" s="276"/>
    </row>
    <row r="39" spans="1:10" ht="26.1" customHeight="1" x14ac:dyDescent="0.3">
      <c r="A39" s="10" t="s">
        <v>50</v>
      </c>
      <c r="B39" s="280" t="s">
        <v>43</v>
      </c>
      <c r="C39" s="281"/>
      <c r="D39" s="281"/>
      <c r="E39" s="281"/>
      <c r="F39" s="281"/>
      <c r="G39" s="282"/>
      <c r="H39" s="11">
        <f>H36</f>
        <v>1035804</v>
      </c>
      <c r="I39" s="116"/>
      <c r="J39" s="117"/>
    </row>
    <row r="40" spans="1:10" x14ac:dyDescent="0.3">
      <c r="A40" s="122" t="s">
        <v>9</v>
      </c>
      <c r="B40" s="172"/>
      <c r="C40" s="172"/>
      <c r="D40" s="172"/>
      <c r="E40" s="172"/>
      <c r="F40" s="172"/>
      <c r="G40" s="172"/>
      <c r="H40" s="172"/>
      <c r="I40" s="48"/>
      <c r="J40" s="87"/>
    </row>
    <row r="41" spans="1:10" ht="60" customHeight="1" x14ac:dyDescent="0.3">
      <c r="A41" s="101">
        <v>41031000</v>
      </c>
      <c r="B41" s="180" t="s">
        <v>86</v>
      </c>
      <c r="C41" s="181"/>
      <c r="D41" s="181"/>
      <c r="E41" s="181"/>
      <c r="F41" s="181"/>
      <c r="G41" s="182"/>
      <c r="H41" s="47">
        <v>428800</v>
      </c>
      <c r="I41" s="122"/>
      <c r="J41" s="123"/>
    </row>
    <row r="42" spans="1:10" ht="60" customHeight="1" x14ac:dyDescent="0.3">
      <c r="A42" s="101">
        <v>41034200</v>
      </c>
      <c r="B42" s="180" t="s">
        <v>92</v>
      </c>
      <c r="C42" s="181"/>
      <c r="D42" s="181"/>
      <c r="E42" s="181"/>
      <c r="F42" s="181"/>
      <c r="G42" s="182"/>
      <c r="H42" s="47">
        <v>250000</v>
      </c>
      <c r="I42" s="101"/>
      <c r="J42" s="103"/>
    </row>
    <row r="43" spans="1:10" ht="75.75" customHeight="1" x14ac:dyDescent="0.3">
      <c r="A43" s="6">
        <v>41037400</v>
      </c>
      <c r="B43" s="180" t="s">
        <v>73</v>
      </c>
      <c r="C43" s="181"/>
      <c r="D43" s="181"/>
      <c r="E43" s="181"/>
      <c r="F43" s="181"/>
      <c r="G43" s="182"/>
      <c r="H43" s="47">
        <v>470800</v>
      </c>
      <c r="I43" s="127"/>
      <c r="J43" s="128"/>
    </row>
    <row r="44" spans="1:10" x14ac:dyDescent="0.3">
      <c r="A44" s="41">
        <v>9900000000</v>
      </c>
      <c r="B44" s="136" t="s">
        <v>22</v>
      </c>
      <c r="C44" s="137"/>
      <c r="D44" s="137"/>
      <c r="E44" s="137"/>
      <c r="F44" s="137"/>
      <c r="G44" s="138"/>
      <c r="H44" s="11">
        <f>H43+H41+H42</f>
        <v>1149600</v>
      </c>
      <c r="I44" s="127"/>
      <c r="J44" s="128"/>
    </row>
    <row r="45" spans="1:10" s="24" customFormat="1" x14ac:dyDescent="0.3">
      <c r="A45" s="46">
        <v>41053900</v>
      </c>
      <c r="B45" s="125" t="s">
        <v>21</v>
      </c>
      <c r="C45" s="173"/>
      <c r="D45" s="173"/>
      <c r="E45" s="173"/>
      <c r="F45" s="173"/>
      <c r="G45" s="126"/>
      <c r="H45" s="47">
        <f>H46</f>
        <v>50000</v>
      </c>
      <c r="I45" s="116"/>
      <c r="J45" s="117"/>
    </row>
    <row r="46" spans="1:10" s="24" customFormat="1" ht="57" customHeight="1" x14ac:dyDescent="0.3">
      <c r="A46" s="104"/>
      <c r="B46" s="174" t="s">
        <v>85</v>
      </c>
      <c r="C46" s="175"/>
      <c r="D46" s="175"/>
      <c r="E46" s="175"/>
      <c r="F46" s="175"/>
      <c r="G46" s="176"/>
      <c r="H46" s="47">
        <v>50000</v>
      </c>
      <c r="I46" s="116"/>
      <c r="J46" s="117"/>
    </row>
    <row r="47" spans="1:10" s="24" customFormat="1" ht="33" customHeight="1" x14ac:dyDescent="0.3">
      <c r="A47" s="10" t="s">
        <v>50</v>
      </c>
      <c r="B47" s="236" t="s">
        <v>43</v>
      </c>
      <c r="C47" s="237"/>
      <c r="D47" s="237"/>
      <c r="E47" s="237"/>
      <c r="F47" s="237"/>
      <c r="G47" s="238"/>
      <c r="H47" s="11">
        <f>H45</f>
        <v>50000</v>
      </c>
      <c r="I47" s="90"/>
      <c r="J47" s="91"/>
    </row>
    <row r="48" spans="1:10" x14ac:dyDescent="0.3">
      <c r="A48" s="6" t="s">
        <v>10</v>
      </c>
      <c r="B48" s="122" t="s">
        <v>11</v>
      </c>
      <c r="C48" s="172"/>
      <c r="D48" s="172"/>
      <c r="E48" s="172"/>
      <c r="F48" s="172"/>
      <c r="G48" s="123"/>
      <c r="H48" s="9">
        <f>H49+H50</f>
        <v>63851210</v>
      </c>
      <c r="I48" s="9"/>
      <c r="J48" s="83"/>
    </row>
    <row r="49" spans="1:10" x14ac:dyDescent="0.3">
      <c r="A49" s="6" t="s">
        <v>10</v>
      </c>
      <c r="B49" s="232" t="s">
        <v>12</v>
      </c>
      <c r="C49" s="233"/>
      <c r="D49" s="233"/>
      <c r="E49" s="233"/>
      <c r="F49" s="233"/>
      <c r="G49" s="234"/>
      <c r="H49" s="9">
        <f>H24+H35+H39</f>
        <v>62651610</v>
      </c>
      <c r="I49" s="9"/>
      <c r="J49" s="83"/>
    </row>
    <row r="50" spans="1:10" x14ac:dyDescent="0.3">
      <c r="A50" s="6" t="s">
        <v>10</v>
      </c>
      <c r="B50" s="232" t="s">
        <v>13</v>
      </c>
      <c r="C50" s="233"/>
      <c r="D50" s="233"/>
      <c r="E50" s="233"/>
      <c r="F50" s="233"/>
      <c r="G50" s="234"/>
      <c r="H50" s="9">
        <f>H44+H47</f>
        <v>1199600</v>
      </c>
      <c r="I50" s="9"/>
      <c r="J50" s="83"/>
    </row>
    <row r="52" spans="1:10" x14ac:dyDescent="0.3">
      <c r="B52" s="5" t="s">
        <v>14</v>
      </c>
      <c r="C52" s="5"/>
      <c r="D52" s="5"/>
      <c r="E52" s="5"/>
      <c r="F52" s="5"/>
      <c r="G52" s="5"/>
      <c r="H52" s="5"/>
      <c r="J52" s="88" t="s">
        <v>66</v>
      </c>
    </row>
    <row r="53" spans="1:10" ht="141.75" customHeight="1" x14ac:dyDescent="0.3">
      <c r="A53" s="12" t="s">
        <v>15</v>
      </c>
      <c r="B53" s="125" t="s">
        <v>16</v>
      </c>
      <c r="C53" s="126"/>
      <c r="D53" s="177" t="s">
        <v>17</v>
      </c>
      <c r="E53" s="178"/>
      <c r="F53" s="178"/>
      <c r="G53" s="179"/>
      <c r="H53" s="13" t="s">
        <v>3</v>
      </c>
      <c r="I53" s="124" t="s">
        <v>41</v>
      </c>
      <c r="J53" s="124"/>
    </row>
    <row r="54" spans="1:10" x14ac:dyDescent="0.3">
      <c r="A54" s="6">
        <v>1</v>
      </c>
      <c r="B54" s="122">
        <v>2</v>
      </c>
      <c r="C54" s="123"/>
      <c r="D54" s="122">
        <v>3</v>
      </c>
      <c r="E54" s="172"/>
      <c r="F54" s="172"/>
      <c r="G54" s="123"/>
      <c r="H54" s="6">
        <v>4</v>
      </c>
      <c r="I54" s="222">
        <v>5</v>
      </c>
      <c r="J54" s="222"/>
    </row>
    <row r="55" spans="1:10" x14ac:dyDescent="0.3">
      <c r="A55" s="122" t="s">
        <v>18</v>
      </c>
      <c r="B55" s="172"/>
      <c r="C55" s="172"/>
      <c r="D55" s="172"/>
      <c r="E55" s="172"/>
      <c r="F55" s="172"/>
      <c r="G55" s="172"/>
      <c r="H55" s="123"/>
      <c r="I55" s="122"/>
      <c r="J55" s="123"/>
    </row>
    <row r="56" spans="1:10" s="36" customFormat="1" x14ac:dyDescent="0.3">
      <c r="A56" s="14" t="s">
        <v>25</v>
      </c>
      <c r="B56" s="270">
        <v>9110</v>
      </c>
      <c r="C56" s="271"/>
      <c r="D56" s="125" t="s">
        <v>20</v>
      </c>
      <c r="E56" s="173"/>
      <c r="F56" s="173"/>
      <c r="G56" s="126"/>
      <c r="H56" s="73">
        <v>19584200</v>
      </c>
      <c r="I56" s="118"/>
      <c r="J56" s="119"/>
    </row>
    <row r="57" spans="1:10" s="36" customFormat="1" x14ac:dyDescent="0.3">
      <c r="A57" s="49" t="s">
        <v>51</v>
      </c>
      <c r="B57" s="58"/>
      <c r="C57" s="59"/>
      <c r="D57" s="240" t="s">
        <v>22</v>
      </c>
      <c r="E57" s="241"/>
      <c r="F57" s="241"/>
      <c r="G57" s="242"/>
      <c r="H57" s="74">
        <f>H56</f>
        <v>19584200</v>
      </c>
      <c r="I57" s="118"/>
      <c r="J57" s="119"/>
    </row>
    <row r="58" spans="1:10" s="64" customFormat="1" hidden="1" x14ac:dyDescent="0.3">
      <c r="A58" s="60" t="s">
        <v>26</v>
      </c>
      <c r="B58" s="61">
        <v>9800</v>
      </c>
      <c r="C58" s="62"/>
      <c r="D58" s="155" t="s">
        <v>27</v>
      </c>
      <c r="E58" s="156"/>
      <c r="F58" s="156"/>
      <c r="G58" s="157"/>
      <c r="H58" s="63">
        <f>H60+H61+H62+H63+H64</f>
        <v>0</v>
      </c>
      <c r="I58" s="158">
        <f>I65</f>
        <v>0</v>
      </c>
      <c r="J58" s="159"/>
    </row>
    <row r="59" spans="1:10" s="64" customFormat="1" hidden="1" x14ac:dyDescent="0.3">
      <c r="A59" s="65"/>
      <c r="B59" s="61"/>
      <c r="C59" s="62"/>
      <c r="D59" s="243" t="s">
        <v>31</v>
      </c>
      <c r="E59" s="244"/>
      <c r="F59" s="244"/>
      <c r="G59" s="245"/>
      <c r="H59" s="66"/>
      <c r="I59" s="151"/>
      <c r="J59" s="152"/>
    </row>
    <row r="60" spans="1:10" s="64" customFormat="1" hidden="1" x14ac:dyDescent="0.3">
      <c r="A60" s="66"/>
      <c r="B60" s="61"/>
      <c r="C60" s="62"/>
      <c r="D60" s="155" t="s">
        <v>30</v>
      </c>
      <c r="E60" s="156"/>
      <c r="F60" s="156"/>
      <c r="G60" s="157"/>
      <c r="H60" s="35"/>
      <c r="I60" s="67"/>
      <c r="J60" s="68"/>
    </row>
    <row r="61" spans="1:10" s="64" customFormat="1" hidden="1" x14ac:dyDescent="0.3">
      <c r="A61" s="66"/>
      <c r="B61" s="61"/>
      <c r="C61" s="62"/>
      <c r="D61" s="155" t="s">
        <v>29</v>
      </c>
      <c r="E61" s="156"/>
      <c r="F61" s="156"/>
      <c r="G61" s="157"/>
      <c r="H61" s="35"/>
      <c r="I61" s="67"/>
      <c r="J61" s="68"/>
    </row>
    <row r="62" spans="1:10" s="64" customFormat="1" hidden="1" x14ac:dyDescent="0.3">
      <c r="A62" s="66"/>
      <c r="B62" s="61"/>
      <c r="C62" s="62"/>
      <c r="D62" s="155" t="s">
        <v>28</v>
      </c>
      <c r="E62" s="156"/>
      <c r="F62" s="156"/>
      <c r="G62" s="157"/>
      <c r="H62" s="35"/>
      <c r="I62" s="67"/>
      <c r="J62" s="68"/>
    </row>
    <row r="63" spans="1:10" s="64" customFormat="1" hidden="1" x14ac:dyDescent="0.3">
      <c r="A63" s="66"/>
      <c r="B63" s="61"/>
      <c r="C63" s="62"/>
      <c r="D63" s="155" t="s">
        <v>42</v>
      </c>
      <c r="E63" s="156"/>
      <c r="F63" s="156"/>
      <c r="G63" s="157"/>
      <c r="H63" s="35">
        <f t="shared" ref="H63" si="0">I63+J63</f>
        <v>0</v>
      </c>
      <c r="I63" s="61"/>
      <c r="J63" s="62"/>
    </row>
    <row r="64" spans="1:10" s="64" customFormat="1" hidden="1" x14ac:dyDescent="0.3">
      <c r="A64" s="66"/>
      <c r="B64" s="61"/>
      <c r="C64" s="62"/>
      <c r="D64" s="155" t="s">
        <v>53</v>
      </c>
      <c r="E64" s="156"/>
      <c r="F64" s="156"/>
      <c r="G64" s="157"/>
      <c r="H64" s="35"/>
      <c r="I64" s="151"/>
      <c r="J64" s="152"/>
    </row>
    <row r="65" spans="1:10" s="64" customFormat="1" ht="19.5" hidden="1" x14ac:dyDescent="0.3">
      <c r="A65" s="69">
        <v>99000000000</v>
      </c>
      <c r="B65" s="70"/>
      <c r="C65" s="71"/>
      <c r="D65" s="246" t="s">
        <v>22</v>
      </c>
      <c r="E65" s="247"/>
      <c r="F65" s="247"/>
      <c r="G65" s="248"/>
      <c r="H65" s="72">
        <f>H60+H61+H62+H63+H64</f>
        <v>0</v>
      </c>
      <c r="I65" s="149">
        <f>I60+I61+I62+I63+I64</f>
        <v>0</v>
      </c>
      <c r="J65" s="150"/>
    </row>
    <row r="66" spans="1:10" ht="17.45" customHeight="1" x14ac:dyDescent="0.3">
      <c r="A66" s="14" t="s">
        <v>24</v>
      </c>
      <c r="B66" s="122">
        <v>9770</v>
      </c>
      <c r="C66" s="123"/>
      <c r="D66" s="125" t="s">
        <v>21</v>
      </c>
      <c r="E66" s="173"/>
      <c r="F66" s="173"/>
      <c r="G66" s="126"/>
      <c r="H66" s="15">
        <f>H68+H69</f>
        <v>537420</v>
      </c>
      <c r="I66" s="132"/>
      <c r="J66" s="133"/>
    </row>
    <row r="67" spans="1:10" ht="18.75" customHeight="1" x14ac:dyDescent="0.3">
      <c r="A67" s="14"/>
      <c r="B67" s="122"/>
      <c r="C67" s="123"/>
      <c r="D67" s="250" t="s">
        <v>31</v>
      </c>
      <c r="E67" s="251"/>
      <c r="F67" s="251"/>
      <c r="G67" s="252"/>
      <c r="H67" s="16"/>
      <c r="I67" s="116"/>
      <c r="J67" s="117"/>
    </row>
    <row r="68" spans="1:10" ht="142.5" customHeight="1" x14ac:dyDescent="0.3">
      <c r="A68" s="6"/>
      <c r="B68" s="122"/>
      <c r="C68" s="123"/>
      <c r="D68" s="224" t="s">
        <v>52</v>
      </c>
      <c r="E68" s="225"/>
      <c r="F68" s="225"/>
      <c r="G68" s="226"/>
      <c r="H68" s="15">
        <v>80900</v>
      </c>
      <c r="I68" s="116"/>
      <c r="J68" s="117"/>
    </row>
    <row r="69" spans="1:10" ht="167.85" customHeight="1" x14ac:dyDescent="0.3">
      <c r="A69" s="6"/>
      <c r="B69" s="122"/>
      <c r="C69" s="123"/>
      <c r="D69" s="224" t="s">
        <v>69</v>
      </c>
      <c r="E69" s="225"/>
      <c r="F69" s="225"/>
      <c r="G69" s="226"/>
      <c r="H69" s="15">
        <v>456520</v>
      </c>
      <c r="I69" s="90"/>
      <c r="J69" s="91"/>
    </row>
    <row r="70" spans="1:10" ht="39.4" customHeight="1" x14ac:dyDescent="0.3">
      <c r="A70" s="39" t="s">
        <v>50</v>
      </c>
      <c r="B70" s="136"/>
      <c r="C70" s="138"/>
      <c r="D70" s="219" t="s">
        <v>43</v>
      </c>
      <c r="E70" s="220"/>
      <c r="F70" s="220"/>
      <c r="G70" s="221"/>
      <c r="H70" s="74">
        <f>H66</f>
        <v>537420</v>
      </c>
      <c r="I70" s="260"/>
      <c r="J70" s="261"/>
    </row>
    <row r="71" spans="1:10" s="45" customFormat="1" ht="39.4" hidden="1" customHeight="1" x14ac:dyDescent="0.3">
      <c r="A71" s="51" t="s">
        <v>54</v>
      </c>
      <c r="B71" s="205">
        <v>9770</v>
      </c>
      <c r="C71" s="206"/>
      <c r="D71" s="262" t="s">
        <v>21</v>
      </c>
      <c r="E71" s="263"/>
      <c r="F71" s="263"/>
      <c r="G71" s="264"/>
      <c r="H71" s="52">
        <f>H73</f>
        <v>0</v>
      </c>
      <c r="I71" s="265">
        <f>I73</f>
        <v>0</v>
      </c>
      <c r="J71" s="266"/>
    </row>
    <row r="72" spans="1:10" s="45" customFormat="1" hidden="1" x14ac:dyDescent="0.3">
      <c r="A72" s="53"/>
      <c r="B72" s="200"/>
      <c r="C72" s="201"/>
      <c r="D72" s="267" t="s">
        <v>31</v>
      </c>
      <c r="E72" s="268"/>
      <c r="F72" s="268"/>
      <c r="G72" s="269"/>
      <c r="H72" s="52"/>
      <c r="I72" s="274"/>
      <c r="J72" s="275"/>
    </row>
    <row r="73" spans="1:10" s="45" customFormat="1" ht="39.4" hidden="1" customHeight="1" x14ac:dyDescent="0.3">
      <c r="A73" s="54"/>
      <c r="B73" s="200"/>
      <c r="C73" s="201"/>
      <c r="D73" s="262" t="s">
        <v>55</v>
      </c>
      <c r="E73" s="263"/>
      <c r="F73" s="263"/>
      <c r="G73" s="264"/>
      <c r="H73" s="52">
        <f>I73</f>
        <v>0</v>
      </c>
      <c r="I73" s="265"/>
      <c r="J73" s="266"/>
    </row>
    <row r="74" spans="1:10" s="45" customFormat="1" ht="39.4" hidden="1" customHeight="1" x14ac:dyDescent="0.3">
      <c r="A74" s="55" t="s">
        <v>56</v>
      </c>
      <c r="B74" s="200"/>
      <c r="C74" s="201"/>
      <c r="D74" s="202" t="s">
        <v>57</v>
      </c>
      <c r="E74" s="203"/>
      <c r="F74" s="203"/>
      <c r="G74" s="204"/>
      <c r="H74" s="56">
        <f>H71</f>
        <v>0</v>
      </c>
      <c r="I74" s="213">
        <f>I71</f>
        <v>0</v>
      </c>
      <c r="J74" s="214"/>
    </row>
    <row r="75" spans="1:10" s="45" customFormat="1" ht="70.7" customHeight="1" x14ac:dyDescent="0.3">
      <c r="A75" s="26" t="s">
        <v>26</v>
      </c>
      <c r="B75" s="27">
        <v>9800</v>
      </c>
      <c r="C75" s="28"/>
      <c r="D75" s="197" t="s">
        <v>27</v>
      </c>
      <c r="E75" s="198"/>
      <c r="F75" s="198"/>
      <c r="G75" s="199"/>
      <c r="H75" s="75">
        <f>H82+H83+H77+H78+H79+H84+H85+H80+H81+H86+H87+H88</f>
        <v>5395000</v>
      </c>
      <c r="I75" s="213"/>
      <c r="J75" s="214"/>
    </row>
    <row r="76" spans="1:10" s="45" customFormat="1" x14ac:dyDescent="0.3">
      <c r="A76" s="31"/>
      <c r="B76" s="215"/>
      <c r="C76" s="216"/>
      <c r="D76" s="272" t="s">
        <v>31</v>
      </c>
      <c r="E76" s="272"/>
      <c r="F76" s="272"/>
      <c r="G76" s="272"/>
      <c r="H76" s="76"/>
      <c r="I76" s="213"/>
      <c r="J76" s="214"/>
    </row>
    <row r="77" spans="1:10" s="45" customFormat="1" ht="42.75" customHeight="1" x14ac:dyDescent="0.3">
      <c r="A77" s="32"/>
      <c r="B77" s="215"/>
      <c r="C77" s="216"/>
      <c r="D77" s="112" t="s">
        <v>29</v>
      </c>
      <c r="E77" s="112"/>
      <c r="F77" s="112"/>
      <c r="G77" s="112"/>
      <c r="H77" s="15">
        <v>303000</v>
      </c>
      <c r="I77" s="213"/>
      <c r="J77" s="214"/>
    </row>
    <row r="78" spans="1:10" s="45" customFormat="1" ht="72.75" customHeight="1" x14ac:dyDescent="0.3">
      <c r="A78" s="32"/>
      <c r="B78" s="27"/>
      <c r="C78" s="28"/>
      <c r="D78" s="112" t="s">
        <v>28</v>
      </c>
      <c r="E78" s="112"/>
      <c r="F78" s="112"/>
      <c r="G78" s="112"/>
      <c r="H78" s="15">
        <v>326000</v>
      </c>
      <c r="I78" s="92"/>
      <c r="J78" s="93"/>
    </row>
    <row r="79" spans="1:10" s="45" customFormat="1" ht="62.45" customHeight="1" x14ac:dyDescent="0.3">
      <c r="A79" s="32"/>
      <c r="B79" s="27"/>
      <c r="C79" s="28"/>
      <c r="D79" s="112" t="s">
        <v>72</v>
      </c>
      <c r="E79" s="112"/>
      <c r="F79" s="112"/>
      <c r="G79" s="112"/>
      <c r="H79" s="15">
        <v>55000</v>
      </c>
      <c r="I79" s="92"/>
      <c r="J79" s="93"/>
    </row>
    <row r="80" spans="1:10" s="45" customFormat="1" ht="62.45" hidden="1" customHeight="1" x14ac:dyDescent="0.3">
      <c r="A80" s="66"/>
      <c r="B80" s="61"/>
      <c r="C80" s="62"/>
      <c r="D80" s="105" t="s">
        <v>74</v>
      </c>
      <c r="E80" s="105"/>
      <c r="F80" s="105"/>
      <c r="G80" s="105"/>
      <c r="H80" s="102"/>
      <c r="I80" s="92"/>
      <c r="J80" s="93"/>
    </row>
    <row r="81" spans="1:10" s="45" customFormat="1" ht="43.5" hidden="1" customHeight="1" x14ac:dyDescent="0.3">
      <c r="A81" s="66"/>
      <c r="B81" s="61"/>
      <c r="C81" s="62"/>
      <c r="D81" s="105" t="s">
        <v>75</v>
      </c>
      <c r="E81" s="105"/>
      <c r="F81" s="105"/>
      <c r="G81" s="105"/>
      <c r="H81" s="102"/>
      <c r="I81" s="92"/>
      <c r="J81" s="93"/>
    </row>
    <row r="82" spans="1:10" s="45" customFormat="1" x14ac:dyDescent="0.3">
      <c r="A82" s="32"/>
      <c r="B82" s="215"/>
      <c r="C82" s="216"/>
      <c r="D82" s="112" t="s">
        <v>70</v>
      </c>
      <c r="E82" s="112"/>
      <c r="F82" s="112"/>
      <c r="G82" s="112"/>
      <c r="H82" s="15">
        <v>1000000</v>
      </c>
      <c r="I82" s="213"/>
      <c r="J82" s="214"/>
    </row>
    <row r="83" spans="1:10" s="45" customFormat="1" x14ac:dyDescent="0.3">
      <c r="A83" s="32"/>
      <c r="B83" s="215"/>
      <c r="C83" s="216"/>
      <c r="D83" s="112" t="s">
        <v>71</v>
      </c>
      <c r="E83" s="112"/>
      <c r="F83" s="112"/>
      <c r="G83" s="112"/>
      <c r="H83" s="15">
        <v>311000</v>
      </c>
      <c r="I83" s="213"/>
      <c r="J83" s="214"/>
    </row>
    <row r="84" spans="1:10" s="45" customFormat="1" ht="18.399999999999999" customHeight="1" x14ac:dyDescent="0.3">
      <c r="A84" s="32"/>
      <c r="B84" s="27"/>
      <c r="C84" s="28"/>
      <c r="D84" s="109" t="s">
        <v>59</v>
      </c>
      <c r="E84" s="110"/>
      <c r="F84" s="110"/>
      <c r="G84" s="111"/>
      <c r="H84" s="15">
        <v>1000000</v>
      </c>
      <c r="I84" s="92"/>
      <c r="J84" s="93"/>
    </row>
    <row r="85" spans="1:10" s="45" customFormat="1" x14ac:dyDescent="0.3">
      <c r="A85" s="32"/>
      <c r="B85" s="27"/>
      <c r="C85" s="28"/>
      <c r="D85" s="223" t="s">
        <v>58</v>
      </c>
      <c r="E85" s="223"/>
      <c r="F85" s="223"/>
      <c r="G85" s="223"/>
      <c r="H85" s="15">
        <v>1500000</v>
      </c>
      <c r="I85" s="92"/>
      <c r="J85" s="93"/>
    </row>
    <row r="86" spans="1:10" s="45" customFormat="1" x14ac:dyDescent="0.3">
      <c r="A86" s="32"/>
      <c r="B86" s="27"/>
      <c r="C86" s="28"/>
      <c r="D86" s="223" t="s">
        <v>88</v>
      </c>
      <c r="E86" s="223"/>
      <c r="F86" s="223"/>
      <c r="G86" s="223"/>
      <c r="H86" s="15">
        <v>300000</v>
      </c>
      <c r="I86" s="92"/>
      <c r="J86" s="93"/>
    </row>
    <row r="87" spans="1:10" s="45" customFormat="1" x14ac:dyDescent="0.3">
      <c r="A87" s="32"/>
      <c r="B87" s="27"/>
      <c r="C87" s="28"/>
      <c r="D87" s="223" t="s">
        <v>89</v>
      </c>
      <c r="E87" s="223"/>
      <c r="F87" s="223"/>
      <c r="G87" s="223"/>
      <c r="H87" s="15">
        <v>300000</v>
      </c>
      <c r="I87" s="92"/>
      <c r="J87" s="93"/>
    </row>
    <row r="88" spans="1:10" s="45" customFormat="1" x14ac:dyDescent="0.3">
      <c r="A88" s="32"/>
      <c r="B88" s="27"/>
      <c r="C88" s="28"/>
      <c r="D88" s="223" t="s">
        <v>90</v>
      </c>
      <c r="E88" s="223"/>
      <c r="F88" s="223"/>
      <c r="G88" s="223"/>
      <c r="H88" s="15">
        <v>300000</v>
      </c>
      <c r="I88" s="92"/>
      <c r="J88" s="93"/>
    </row>
    <row r="89" spans="1:10" s="45" customFormat="1" x14ac:dyDescent="0.3">
      <c r="A89" s="49" t="s">
        <v>51</v>
      </c>
      <c r="B89" s="37"/>
      <c r="C89" s="38"/>
      <c r="D89" s="253" t="s">
        <v>22</v>
      </c>
      <c r="E89" s="254"/>
      <c r="F89" s="254"/>
      <c r="G89" s="255"/>
      <c r="H89" s="79">
        <f>H75</f>
        <v>5395000</v>
      </c>
      <c r="I89" s="213"/>
      <c r="J89" s="214"/>
    </row>
    <row r="90" spans="1:10" ht="15" customHeight="1" x14ac:dyDescent="0.3">
      <c r="A90" s="122"/>
      <c r="B90" s="172"/>
      <c r="C90" s="172"/>
      <c r="D90" s="172"/>
      <c r="E90" s="172"/>
      <c r="F90" s="172"/>
      <c r="G90" s="172"/>
      <c r="H90" s="172"/>
      <c r="I90" s="172"/>
      <c r="J90" s="123"/>
    </row>
    <row r="91" spans="1:10" x14ac:dyDescent="0.3">
      <c r="A91" s="122" t="s">
        <v>19</v>
      </c>
      <c r="B91" s="172"/>
      <c r="C91" s="172"/>
      <c r="D91" s="172"/>
      <c r="E91" s="172"/>
      <c r="F91" s="172"/>
      <c r="G91" s="172"/>
      <c r="H91" s="123"/>
      <c r="I91" s="122"/>
      <c r="J91" s="123"/>
    </row>
    <row r="92" spans="1:10" x14ac:dyDescent="0.3">
      <c r="A92" s="14" t="s">
        <v>24</v>
      </c>
      <c r="B92" s="122">
        <v>9770</v>
      </c>
      <c r="C92" s="123"/>
      <c r="D92" s="125" t="s">
        <v>21</v>
      </c>
      <c r="E92" s="173"/>
      <c r="F92" s="173"/>
      <c r="G92" s="126"/>
      <c r="H92" s="15">
        <f>H94</f>
        <v>684780</v>
      </c>
      <c r="I92" s="132"/>
      <c r="J92" s="133"/>
    </row>
    <row r="93" spans="1:10" ht="14.45" customHeight="1" x14ac:dyDescent="0.3">
      <c r="A93" s="14"/>
      <c r="B93" s="122"/>
      <c r="C93" s="123"/>
      <c r="D93" s="250" t="s">
        <v>31</v>
      </c>
      <c r="E93" s="251"/>
      <c r="F93" s="251"/>
      <c r="G93" s="252"/>
      <c r="H93" s="16"/>
      <c r="I93" s="116"/>
      <c r="J93" s="117"/>
    </row>
    <row r="94" spans="1:10" ht="167.85" customHeight="1" x14ac:dyDescent="0.3">
      <c r="A94" s="14"/>
      <c r="B94" s="122"/>
      <c r="C94" s="123"/>
      <c r="D94" s="224" t="s">
        <v>69</v>
      </c>
      <c r="E94" s="225"/>
      <c r="F94" s="225"/>
      <c r="G94" s="226"/>
      <c r="H94" s="17">
        <v>684780</v>
      </c>
      <c r="I94" s="217"/>
      <c r="J94" s="218"/>
    </row>
    <row r="95" spans="1:10" ht="41.45" customHeight="1" x14ac:dyDescent="0.3">
      <c r="A95" s="39" t="s">
        <v>50</v>
      </c>
      <c r="B95" s="136"/>
      <c r="C95" s="138"/>
      <c r="D95" s="219" t="s">
        <v>43</v>
      </c>
      <c r="E95" s="220"/>
      <c r="F95" s="220"/>
      <c r="G95" s="221"/>
      <c r="H95" s="74">
        <f>H92</f>
        <v>684780</v>
      </c>
      <c r="I95" s="222"/>
      <c r="J95" s="222"/>
    </row>
    <row r="96" spans="1:10" ht="85.7" customHeight="1" x14ac:dyDescent="0.3">
      <c r="A96" s="26" t="s">
        <v>26</v>
      </c>
      <c r="B96" s="215">
        <v>9800</v>
      </c>
      <c r="C96" s="216"/>
      <c r="D96" s="197" t="s">
        <v>27</v>
      </c>
      <c r="E96" s="198"/>
      <c r="F96" s="198"/>
      <c r="G96" s="199"/>
      <c r="H96" s="75">
        <f>H99+H100+H101+H112+H98+H102+H103+H104+H105+H106+H107+H109+H108</f>
        <v>5277600</v>
      </c>
      <c r="I96" s="256"/>
      <c r="J96" s="257"/>
    </row>
    <row r="97" spans="1:10" ht="17.45" customHeight="1" x14ac:dyDescent="0.3">
      <c r="A97" s="31"/>
      <c r="B97" s="27"/>
      <c r="C97" s="28"/>
      <c r="D97" s="210" t="s">
        <v>31</v>
      </c>
      <c r="E97" s="211"/>
      <c r="F97" s="211"/>
      <c r="G97" s="212"/>
      <c r="H97" s="76"/>
      <c r="I97" s="215"/>
      <c r="J97" s="216"/>
    </row>
    <row r="98" spans="1:10" ht="51.6" customHeight="1" x14ac:dyDescent="0.3">
      <c r="A98" s="31"/>
      <c r="B98" s="27"/>
      <c r="C98" s="28"/>
      <c r="D98" s="112" t="s">
        <v>72</v>
      </c>
      <c r="E98" s="112"/>
      <c r="F98" s="112"/>
      <c r="G98" s="112"/>
      <c r="H98" s="77">
        <v>1100000</v>
      </c>
      <c r="I98" s="27"/>
      <c r="J98" s="28"/>
    </row>
    <row r="99" spans="1:10" x14ac:dyDescent="0.3">
      <c r="A99" s="32"/>
      <c r="B99" s="27"/>
      <c r="C99" s="28"/>
      <c r="D99" s="109" t="s">
        <v>58</v>
      </c>
      <c r="E99" s="110"/>
      <c r="F99" s="110"/>
      <c r="G99" s="111"/>
      <c r="H99" s="77">
        <v>500000</v>
      </c>
      <c r="I99" s="33"/>
      <c r="J99" s="34"/>
    </row>
    <row r="100" spans="1:10" x14ac:dyDescent="0.3">
      <c r="A100" s="32"/>
      <c r="B100" s="27"/>
      <c r="C100" s="28"/>
      <c r="D100" s="109" t="s">
        <v>59</v>
      </c>
      <c r="E100" s="110"/>
      <c r="F100" s="110"/>
      <c r="G100" s="111"/>
      <c r="H100" s="78">
        <v>1073100</v>
      </c>
      <c r="I100" s="256"/>
      <c r="J100" s="257"/>
    </row>
    <row r="101" spans="1:10" x14ac:dyDescent="0.3">
      <c r="A101" s="32"/>
      <c r="B101" s="27"/>
      <c r="C101" s="28"/>
      <c r="D101" s="112" t="s">
        <v>71</v>
      </c>
      <c r="E101" s="112"/>
      <c r="F101" s="112"/>
      <c r="G101" s="112"/>
      <c r="H101" s="78">
        <v>1704500</v>
      </c>
      <c r="I101" s="29"/>
      <c r="J101" s="30"/>
    </row>
    <row r="102" spans="1:10" hidden="1" x14ac:dyDescent="0.3">
      <c r="A102" s="32"/>
      <c r="B102" s="27"/>
      <c r="C102" s="28"/>
      <c r="D102" s="105" t="s">
        <v>76</v>
      </c>
      <c r="E102" s="105"/>
      <c r="F102" s="105"/>
      <c r="G102" s="105"/>
      <c r="H102" s="97"/>
      <c r="I102" s="29"/>
      <c r="J102" s="30"/>
    </row>
    <row r="103" spans="1:10" ht="18.399999999999999" hidden="1" customHeight="1" x14ac:dyDescent="0.3">
      <c r="A103" s="32"/>
      <c r="B103" s="27"/>
      <c r="C103" s="28"/>
      <c r="D103" s="106" t="s">
        <v>77</v>
      </c>
      <c r="E103" s="107"/>
      <c r="F103" s="107"/>
      <c r="G103" s="108"/>
      <c r="H103" s="97"/>
      <c r="I103" s="29"/>
      <c r="J103" s="30"/>
    </row>
    <row r="104" spans="1:10" x14ac:dyDescent="0.3">
      <c r="A104" s="32"/>
      <c r="B104" s="27"/>
      <c r="C104" s="28"/>
      <c r="D104" s="109" t="s">
        <v>78</v>
      </c>
      <c r="E104" s="110"/>
      <c r="F104" s="110"/>
      <c r="G104" s="111"/>
      <c r="H104" s="78">
        <v>300000</v>
      </c>
      <c r="I104" s="29"/>
      <c r="J104" s="30"/>
    </row>
    <row r="105" spans="1:10" hidden="1" x14ac:dyDescent="0.3">
      <c r="A105" s="32"/>
      <c r="B105" s="27"/>
      <c r="C105" s="28"/>
      <c r="D105" s="106" t="s">
        <v>79</v>
      </c>
      <c r="E105" s="107"/>
      <c r="F105" s="107"/>
      <c r="G105" s="108"/>
      <c r="H105" s="97"/>
      <c r="I105" s="29"/>
      <c r="J105" s="30"/>
    </row>
    <row r="106" spans="1:10" hidden="1" x14ac:dyDescent="0.3">
      <c r="A106" s="32"/>
      <c r="B106" s="27"/>
      <c r="C106" s="28"/>
      <c r="D106" s="106" t="s">
        <v>80</v>
      </c>
      <c r="E106" s="107"/>
      <c r="F106" s="107"/>
      <c r="G106" s="108"/>
      <c r="H106" s="97"/>
      <c r="I106" s="29"/>
      <c r="J106" s="30"/>
    </row>
    <row r="107" spans="1:10" hidden="1" x14ac:dyDescent="0.3">
      <c r="A107" s="32"/>
      <c r="B107" s="27"/>
      <c r="C107" s="28"/>
      <c r="D107" s="106" t="s">
        <v>81</v>
      </c>
      <c r="E107" s="107"/>
      <c r="F107" s="107"/>
      <c r="G107" s="108"/>
      <c r="H107" s="97"/>
      <c r="I107" s="29"/>
      <c r="J107" s="30"/>
    </row>
    <row r="108" spans="1:10" x14ac:dyDescent="0.3">
      <c r="A108" s="32"/>
      <c r="B108" s="27"/>
      <c r="C108" s="28"/>
      <c r="D108" s="109" t="s">
        <v>84</v>
      </c>
      <c r="E108" s="110"/>
      <c r="F108" s="110"/>
      <c r="G108" s="111"/>
      <c r="H108" s="77">
        <v>300000</v>
      </c>
      <c r="I108" s="29"/>
      <c r="J108" s="30"/>
    </row>
    <row r="109" spans="1:10" x14ac:dyDescent="0.3">
      <c r="A109" s="32"/>
      <c r="B109" s="27"/>
      <c r="C109" s="28"/>
      <c r="D109" s="109" t="s">
        <v>91</v>
      </c>
      <c r="E109" s="110"/>
      <c r="F109" s="110"/>
      <c r="G109" s="111"/>
      <c r="H109" s="78">
        <v>300000</v>
      </c>
      <c r="I109" s="29"/>
      <c r="J109" s="30"/>
    </row>
    <row r="110" spans="1:10" hidden="1" x14ac:dyDescent="0.3">
      <c r="A110" s="32"/>
      <c r="B110" s="27"/>
      <c r="C110" s="28"/>
      <c r="D110" s="94"/>
      <c r="E110" s="95"/>
      <c r="F110" s="95"/>
      <c r="G110" s="96"/>
      <c r="H110" s="78"/>
      <c r="I110" s="29"/>
      <c r="J110" s="30"/>
    </row>
    <row r="111" spans="1:10" hidden="1" x14ac:dyDescent="0.3">
      <c r="A111" s="32"/>
      <c r="B111" s="27"/>
      <c r="C111" s="28"/>
      <c r="D111" s="94"/>
      <c r="E111" s="95"/>
      <c r="F111" s="95"/>
      <c r="G111" s="96"/>
      <c r="H111" s="78"/>
      <c r="I111" s="29"/>
      <c r="J111" s="30"/>
    </row>
    <row r="112" spans="1:10" hidden="1" x14ac:dyDescent="0.3">
      <c r="A112" s="32"/>
      <c r="B112" s="27"/>
      <c r="C112" s="28"/>
      <c r="D112" s="197"/>
      <c r="E112" s="198"/>
      <c r="F112" s="198"/>
      <c r="G112" s="199"/>
      <c r="H112" s="78"/>
      <c r="I112" s="27"/>
      <c r="J112" s="28"/>
    </row>
    <row r="113" spans="1:14" ht="18.75" customHeight="1" x14ac:dyDescent="0.3">
      <c r="A113" s="49" t="s">
        <v>51</v>
      </c>
      <c r="B113" s="37"/>
      <c r="C113" s="38"/>
      <c r="D113" s="253" t="s">
        <v>22</v>
      </c>
      <c r="E113" s="254"/>
      <c r="F113" s="254"/>
      <c r="G113" s="255"/>
      <c r="H113" s="79">
        <f>H99+H100+H101+H112+H102+H103+H104+H105+H106+H107+H109+H98+H108</f>
        <v>5277600</v>
      </c>
      <c r="I113" s="258"/>
      <c r="J113" s="259"/>
    </row>
    <row r="114" spans="1:14" ht="14.45" customHeight="1" x14ac:dyDescent="0.3">
      <c r="A114" s="18"/>
      <c r="B114" s="19"/>
      <c r="C114" s="20"/>
      <c r="D114" s="207"/>
      <c r="E114" s="208"/>
      <c r="F114" s="208"/>
      <c r="G114" s="209"/>
      <c r="H114" s="57"/>
      <c r="I114" s="19"/>
      <c r="J114" s="20"/>
    </row>
    <row r="115" spans="1:14" x14ac:dyDescent="0.3">
      <c r="A115" s="6" t="s">
        <v>10</v>
      </c>
      <c r="B115" s="122" t="s">
        <v>11</v>
      </c>
      <c r="C115" s="172"/>
      <c r="D115" s="172"/>
      <c r="E115" s="172"/>
      <c r="F115" s="172"/>
      <c r="G115" s="123"/>
      <c r="H115" s="80">
        <f>H116+H117</f>
        <v>31479000</v>
      </c>
      <c r="I115" s="122"/>
      <c r="J115" s="123"/>
    </row>
    <row r="116" spans="1:14" x14ac:dyDescent="0.3">
      <c r="A116" s="6" t="s">
        <v>10</v>
      </c>
      <c r="B116" s="232" t="s">
        <v>12</v>
      </c>
      <c r="C116" s="233"/>
      <c r="D116" s="233"/>
      <c r="E116" s="233"/>
      <c r="F116" s="233"/>
      <c r="G116" s="234"/>
      <c r="H116" s="80">
        <f>H56+H66+H75</f>
        <v>25516620</v>
      </c>
      <c r="I116" s="122"/>
      <c r="J116" s="123"/>
    </row>
    <row r="117" spans="1:14" x14ac:dyDescent="0.3">
      <c r="A117" s="6" t="s">
        <v>10</v>
      </c>
      <c r="B117" s="232" t="s">
        <v>13</v>
      </c>
      <c r="C117" s="233"/>
      <c r="D117" s="233"/>
      <c r="E117" s="233"/>
      <c r="F117" s="233"/>
      <c r="G117" s="234"/>
      <c r="H117" s="80">
        <f>H92+H96</f>
        <v>5962380</v>
      </c>
      <c r="I117" s="122"/>
      <c r="J117" s="123"/>
    </row>
    <row r="119" spans="1:14" s="21" customFormat="1" x14ac:dyDescent="0.3">
      <c r="A119" s="249" t="s">
        <v>82</v>
      </c>
      <c r="B119" s="249"/>
      <c r="C119" s="249"/>
      <c r="D119" s="3"/>
      <c r="E119" s="1"/>
      <c r="F119" s="1"/>
      <c r="G119" s="2"/>
      <c r="H119" s="1" t="s">
        <v>83</v>
      </c>
      <c r="I119" s="2"/>
      <c r="J119" s="2"/>
      <c r="K119" s="1"/>
      <c r="L119" s="1"/>
      <c r="M119" s="1"/>
      <c r="N119" s="1"/>
    </row>
    <row r="120" spans="1:14" hidden="1" x14ac:dyDescent="0.3">
      <c r="A120" s="239" t="s">
        <v>63</v>
      </c>
      <c r="B120" s="239"/>
      <c r="C120" s="239"/>
      <c r="H120" s="4" t="s">
        <v>64</v>
      </c>
    </row>
    <row r="121" spans="1:14" x14ac:dyDescent="0.3">
      <c r="A121" s="22"/>
    </row>
  </sheetData>
  <mergeCells count="186">
    <mergeCell ref="D9:F9"/>
    <mergeCell ref="D81:G81"/>
    <mergeCell ref="A19:H19"/>
    <mergeCell ref="B117:G117"/>
    <mergeCell ref="A91:H91"/>
    <mergeCell ref="B49:G49"/>
    <mergeCell ref="D77:G77"/>
    <mergeCell ref="D108:G108"/>
    <mergeCell ref="I4:J4"/>
    <mergeCell ref="D83:G83"/>
    <mergeCell ref="I82:J82"/>
    <mergeCell ref="I72:J72"/>
    <mergeCell ref="B73:C73"/>
    <mergeCell ref="D73:G73"/>
    <mergeCell ref="I73:J73"/>
    <mergeCell ref="I91:J91"/>
    <mergeCell ref="I38:J38"/>
    <mergeCell ref="D79:G79"/>
    <mergeCell ref="I34:J34"/>
    <mergeCell ref="I35:J35"/>
    <mergeCell ref="I36:J36"/>
    <mergeCell ref="I44:J44"/>
    <mergeCell ref="B39:G39"/>
    <mergeCell ref="I77:J77"/>
    <mergeCell ref="I97:J97"/>
    <mergeCell ref="I100:J100"/>
    <mergeCell ref="I113:J113"/>
    <mergeCell ref="B46:G46"/>
    <mergeCell ref="A40:H40"/>
    <mergeCell ref="I43:J43"/>
    <mergeCell ref="I68:J68"/>
    <mergeCell ref="I70:J70"/>
    <mergeCell ref="D94:G94"/>
    <mergeCell ref="I74:J74"/>
    <mergeCell ref="D71:G71"/>
    <mergeCell ref="I71:J71"/>
    <mergeCell ref="B72:C72"/>
    <mergeCell ref="D72:G72"/>
    <mergeCell ref="B56:C56"/>
    <mergeCell ref="B43:G43"/>
    <mergeCell ref="A55:H55"/>
    <mergeCell ref="D76:G76"/>
    <mergeCell ref="D93:G93"/>
    <mergeCell ref="B82:C82"/>
    <mergeCell ref="D89:G89"/>
    <mergeCell ref="I93:J93"/>
    <mergeCell ref="D66:G66"/>
    <mergeCell ref="B41:G41"/>
    <mergeCell ref="A120:C120"/>
    <mergeCell ref="D57:G57"/>
    <mergeCell ref="B115:G115"/>
    <mergeCell ref="B116:G116"/>
    <mergeCell ref="D68:G68"/>
    <mergeCell ref="B70:C70"/>
    <mergeCell ref="D70:G70"/>
    <mergeCell ref="D59:G59"/>
    <mergeCell ref="D65:G65"/>
    <mergeCell ref="D61:G61"/>
    <mergeCell ref="D63:G63"/>
    <mergeCell ref="B68:C68"/>
    <mergeCell ref="A119:C119"/>
    <mergeCell ref="D62:G62"/>
    <mergeCell ref="B67:C67"/>
    <mergeCell ref="D67:G67"/>
    <mergeCell ref="D58:G58"/>
    <mergeCell ref="D113:G113"/>
    <mergeCell ref="A90:J90"/>
    <mergeCell ref="I92:J92"/>
    <mergeCell ref="I116:J116"/>
    <mergeCell ref="B76:C76"/>
    <mergeCell ref="I117:J117"/>
    <mergeCell ref="I96:J96"/>
    <mergeCell ref="H15:H17"/>
    <mergeCell ref="H25:H26"/>
    <mergeCell ref="H33:H34"/>
    <mergeCell ref="B31:G32"/>
    <mergeCell ref="B27:G28"/>
    <mergeCell ref="B23:G23"/>
    <mergeCell ref="B22:G22"/>
    <mergeCell ref="I55:J55"/>
    <mergeCell ref="I54:J54"/>
    <mergeCell ref="I37:J37"/>
    <mergeCell ref="B50:G50"/>
    <mergeCell ref="I28:J28"/>
    <mergeCell ref="I31:J31"/>
    <mergeCell ref="I41:J41"/>
    <mergeCell ref="B42:G42"/>
    <mergeCell ref="B47:G47"/>
    <mergeCell ref="I76:J76"/>
    <mergeCell ref="B53:C53"/>
    <mergeCell ref="I75:J75"/>
    <mergeCell ref="D92:G92"/>
    <mergeCell ref="B77:C77"/>
    <mergeCell ref="B83:C83"/>
    <mergeCell ref="D85:G85"/>
    <mergeCell ref="B69:C69"/>
    <mergeCell ref="D69:G69"/>
    <mergeCell ref="D75:G75"/>
    <mergeCell ref="D86:G86"/>
    <mergeCell ref="D87:G87"/>
    <mergeCell ref="D88:G88"/>
    <mergeCell ref="I115:J115"/>
    <mergeCell ref="D84:G84"/>
    <mergeCell ref="B93:C93"/>
    <mergeCell ref="B66:C66"/>
    <mergeCell ref="D96:G96"/>
    <mergeCell ref="B74:C74"/>
    <mergeCell ref="D74:G74"/>
    <mergeCell ref="B71:C71"/>
    <mergeCell ref="B94:C94"/>
    <mergeCell ref="D114:G114"/>
    <mergeCell ref="D97:G97"/>
    <mergeCell ref="D99:G99"/>
    <mergeCell ref="D100:G100"/>
    <mergeCell ref="D101:G101"/>
    <mergeCell ref="D112:G112"/>
    <mergeCell ref="I83:J83"/>
    <mergeCell ref="I89:J89"/>
    <mergeCell ref="D78:G78"/>
    <mergeCell ref="B96:C96"/>
    <mergeCell ref="B92:C92"/>
    <mergeCell ref="D82:G82"/>
    <mergeCell ref="I94:J94"/>
    <mergeCell ref="D95:G95"/>
    <mergeCell ref="I95:J95"/>
    <mergeCell ref="B95:C95"/>
    <mergeCell ref="I58:J58"/>
    <mergeCell ref="I59:J59"/>
    <mergeCell ref="A15:A17"/>
    <mergeCell ref="B15:G17"/>
    <mergeCell ref="B48:G48"/>
    <mergeCell ref="B45:G45"/>
    <mergeCell ref="B38:G38"/>
    <mergeCell ref="B35:G35"/>
    <mergeCell ref="B36:G36"/>
    <mergeCell ref="D53:G53"/>
    <mergeCell ref="D56:G56"/>
    <mergeCell ref="B54:C54"/>
    <mergeCell ref="D54:G54"/>
    <mergeCell ref="B44:G44"/>
    <mergeCell ref="B37:G37"/>
    <mergeCell ref="A25:A26"/>
    <mergeCell ref="B25:G26"/>
    <mergeCell ref="A33:A34"/>
    <mergeCell ref="B33:G34"/>
    <mergeCell ref="B21:G21"/>
    <mergeCell ref="B18:G18"/>
    <mergeCell ref="B20:G20"/>
    <mergeCell ref="D80:G80"/>
    <mergeCell ref="A31:A32"/>
    <mergeCell ref="B24:G24"/>
    <mergeCell ref="H31:H32"/>
    <mergeCell ref="B29:G30"/>
    <mergeCell ref="H27:H28"/>
    <mergeCell ref="I65:J65"/>
    <mergeCell ref="I64:J64"/>
    <mergeCell ref="H29:H30"/>
    <mergeCell ref="A27:A28"/>
    <mergeCell ref="A29:A30"/>
    <mergeCell ref="I32:J32"/>
    <mergeCell ref="D60:G60"/>
    <mergeCell ref="D64:G64"/>
    <mergeCell ref="D102:G102"/>
    <mergeCell ref="D103:G103"/>
    <mergeCell ref="D104:G104"/>
    <mergeCell ref="D105:G105"/>
    <mergeCell ref="D106:G106"/>
    <mergeCell ref="D107:G107"/>
    <mergeCell ref="D109:G109"/>
    <mergeCell ref="D98:G98"/>
    <mergeCell ref="I3:J3"/>
    <mergeCell ref="I15:J15"/>
    <mergeCell ref="I67:J67"/>
    <mergeCell ref="I56:J56"/>
    <mergeCell ref="I57:J57"/>
    <mergeCell ref="I33:J33"/>
    <mergeCell ref="I39:J39"/>
    <mergeCell ref="I18:J18"/>
    <mergeCell ref="I45:J45"/>
    <mergeCell ref="I46:J46"/>
    <mergeCell ref="I53:J53"/>
    <mergeCell ref="I25:J25"/>
    <mergeCell ref="I26:J26"/>
    <mergeCell ref="I27:J27"/>
    <mergeCell ref="I5:J5"/>
    <mergeCell ref="I66:J66"/>
  </mergeCells>
  <pageMargins left="0.70866141732283472" right="0.39370078740157483" top="0.35433070866141736" bottom="0.35433070866141736" header="0.31496062992125984" footer="0.31496062992125984"/>
  <pageSetup paperSize="9" scale="61" fitToHeight="3" orientation="portrait" r:id="rId1"/>
  <rowBreaks count="2" manualBreakCount="2">
    <brk id="42" max="9" man="1"/>
    <brk id="8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2025-07-28T13:24:25Z</dcterms:modified>
</cp:coreProperties>
</file>