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Лист1!$A$1:$J$101</definedName>
  </definedNames>
  <calcPr calcId="162913"/>
</workbook>
</file>

<file path=xl/calcChain.xml><?xml version="1.0" encoding="utf-8"?>
<calcChain xmlns="http://schemas.openxmlformats.org/spreadsheetml/2006/main">
  <c r="H60" i="1" l="1"/>
  <c r="H91" i="1" l="1"/>
  <c r="H92" i="1"/>
  <c r="H34" i="1" l="1"/>
  <c r="H82" i="1" l="1"/>
  <c r="H61" i="1"/>
  <c r="H90" i="1" l="1"/>
  <c r="H59" i="1" l="1"/>
  <c r="H21" i="1" l="1"/>
  <c r="I22" i="1"/>
  <c r="H33" i="1" l="1"/>
  <c r="H32" i="1" s="1"/>
  <c r="H89" i="1" l="1"/>
  <c r="I85" i="1"/>
  <c r="I95" i="1" s="1"/>
  <c r="H95" i="1" s="1"/>
  <c r="H93" i="1" l="1"/>
  <c r="H87" i="1"/>
  <c r="H88" i="1"/>
  <c r="I79" i="1" l="1"/>
  <c r="H39" i="1"/>
  <c r="I75" i="1" l="1"/>
  <c r="I78" i="1" s="1"/>
  <c r="H75" i="1"/>
  <c r="H78" i="1" l="1"/>
  <c r="I63" i="1"/>
  <c r="I68" i="1" l="1"/>
  <c r="H66" i="1" l="1"/>
  <c r="H54" i="1"/>
  <c r="H55" i="1"/>
  <c r="H56" i="1"/>
  <c r="H57" i="1"/>
  <c r="H86" i="1"/>
  <c r="H44" i="1" l="1"/>
  <c r="H85" i="1" l="1"/>
  <c r="H84" i="1" l="1"/>
  <c r="H83" i="1" l="1"/>
  <c r="H58" i="1"/>
  <c r="H52" i="1" l="1"/>
  <c r="H62" i="1" s="1"/>
  <c r="I62" i="1" s="1"/>
  <c r="I52" i="1" s="1"/>
  <c r="H71" i="1"/>
  <c r="H69" i="1" s="1"/>
  <c r="H72" i="1" s="1"/>
  <c r="I69" i="1"/>
  <c r="I72" i="1" s="1"/>
  <c r="H94" i="1" l="1"/>
  <c r="H79" i="1" s="1"/>
  <c r="H99" i="1" l="1"/>
  <c r="H50" i="1"/>
  <c r="H23" i="1" l="1"/>
  <c r="H65" i="1" l="1"/>
  <c r="H63" i="1" s="1"/>
  <c r="H98" i="1" s="1"/>
  <c r="H68" i="1" l="1"/>
  <c r="H97" i="1"/>
  <c r="H20" i="1"/>
  <c r="H27" i="1" l="1"/>
  <c r="H31" i="1" s="1"/>
  <c r="H36" i="1" l="1"/>
  <c r="H43" i="1" s="1"/>
  <c r="H42" i="1" l="1"/>
</calcChain>
</file>

<file path=xl/sharedStrings.xml><?xml version="1.0" encoding="utf-8"?>
<sst xmlns="http://schemas.openxmlformats.org/spreadsheetml/2006/main" count="121" uniqueCount="84">
  <si>
    <t>код бюджету</t>
  </si>
  <si>
    <t>Код Класифікації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</si>
  <si>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</si>
  <si>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</si>
  <si>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>1. Показники міжбюджетних трансфертів з інших бюджетів</t>
  </si>
  <si>
    <t>(грн.)</t>
  </si>
  <si>
    <t>1.</t>
  </si>
  <si>
    <t>2.</t>
  </si>
  <si>
    <t>3.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</si>
  <si>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</si>
  <si>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</si>
  <si>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</si>
  <si>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</si>
  <si>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</si>
  <si>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</si>
  <si>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</si>
  <si>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</si>
  <si>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</si>
  <si>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</si>
  <si>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>І.Трансферти із загального фонду бюджету</t>
  </si>
  <si>
    <t>ІІ. Трансферти із спеціального фонду бюджету</t>
  </si>
  <si>
    <t>Реверсна дотація</t>
  </si>
  <si>
    <t>Інші субвенції з місцевого бюджету</t>
  </si>
  <si>
    <t>Державний бюджет</t>
  </si>
  <si>
    <t>Освітня субвенція</t>
  </si>
  <si>
    <t>0219770</t>
  </si>
  <si>
    <t>3719110</t>
  </si>
  <si>
    <t>0219800</t>
  </si>
  <si>
    <t>Субвенція з місцевого бюджета державному бюджету на виконання програм соціально - економічного розвитку регіонів</t>
  </si>
  <si>
    <t>Відділенню поліції №1 Павлоградського районного відділу поліції у Дніпропетровській області</t>
  </si>
  <si>
    <t xml:space="preserve">50 ДПРЧ 6 ДПРЗ України у Дніпропетровській області </t>
  </si>
  <si>
    <t xml:space="preserve">Павлоградському об`єднаному міському територіальному центру комплектування та  соціальної підтримки </t>
  </si>
  <si>
    <t>в тому числі: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</si>
  <si>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</si>
  <si>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інклюзивно-ресурсний центр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</si>
  <si>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</si>
  <si>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на видатки споживання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</si>
  <si>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</si>
  <si>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лікування хворих на цукровий діабет інсуліном та нецукровий діабет десмопресином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</si>
  <si>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</si>
  <si>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з них</t>
  </si>
  <si>
    <t>4.</t>
  </si>
  <si>
    <t>з них:</t>
  </si>
  <si>
    <t>Управлінню служби безпеки України у Дніпропетровській області</t>
  </si>
  <si>
    <t>Обласний бюджет Дніпропетровської області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</si>
  <si>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</si>
  <si>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 закупівлю засобів навчання та обладнання для навчальних кабінетів початкової школи</t>
  </si>
  <si>
    <t>на проведення супервізії</t>
  </si>
  <si>
    <t xml:space="preserve"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</t>
  </si>
  <si>
    <t>оснащення кабінетів інклюзивно - ресурсних центрів</t>
  </si>
  <si>
    <t>0459100000</t>
  </si>
  <si>
    <t>0410000000</t>
  </si>
  <si>
    <t>9900000000</t>
  </si>
  <si>
    <t>Міжбюджетні трансферти на 2024 рік</t>
  </si>
  <si>
    <t>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</si>
  <si>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0919770</t>
  </si>
  <si>
    <t xml:space="preserve">Центру соціальної підтримки дітей "Моя родина" </t>
  </si>
  <si>
    <t>0458400000</t>
  </si>
  <si>
    <t>Бюджет Павлоградської міської територіальної громади</t>
  </si>
  <si>
    <t>Лугансько-Павлоградський зональний відділ Військової служби правопорядку</t>
  </si>
  <si>
    <t>Військова частина А4638</t>
  </si>
  <si>
    <t>Військова частина А1302</t>
  </si>
  <si>
    <t>Субвенція з місцевого бюджету  рахунок залишку коштів освітньої субвенції, що утворився на початок бюджетного періоду</t>
  </si>
  <si>
    <t>на закупівлю мультимедійного обладнання (видатки розвитку)</t>
  </si>
  <si>
    <t>Військова частина А0536</t>
  </si>
  <si>
    <t>Комунальному підприємству "Обласний центр екстреної медичної допомоги та медицини катастроф" Дніпропетровської обласної ради для удосконалення надання екстреної медичної допомоги</t>
  </si>
  <si>
    <t>субвенції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2025 року, з послідуючої передачею іі у вигляді субвенції державному бюджету</t>
  </si>
  <si>
    <t>Військова частина А7036</t>
  </si>
  <si>
    <t>Військова частина А4576</t>
  </si>
  <si>
    <t>Військова частина А0216</t>
  </si>
  <si>
    <t>Субвенція з обласного бюджету бюджетам теритрпіальних громад на виконання доручень віборців депутатами обласної ради у 2024 році</t>
  </si>
  <si>
    <t>Управлінню державної казначейської служби України у м. Тернівці Дніпропетровської області</t>
  </si>
  <si>
    <t>Військова частина А4741</t>
  </si>
  <si>
    <t>Управління превентивної діяльності Головного управління Національної поліції в Дніпропетровскій області</t>
  </si>
  <si>
    <t>Субвенція з обласного бюджету до місцевих бюджетів на облаштування приміщень, які плануються до використання для укриття учнів та працівників закладів загальної середньої освіти.</t>
  </si>
  <si>
    <t>Військова частина А1126</t>
  </si>
  <si>
    <t>Додаток 4</t>
  </si>
  <si>
    <t xml:space="preserve">до додатку № 4 до рішення міської ради "Про бюджет Тернівської міської територіальної громади на 2024 рік" від 29.12.2023 року №  603-30/VIII  </t>
  </si>
  <si>
    <t>Військова частина А7408</t>
  </si>
  <si>
    <t>Павлоградському районному територіальному центру комплектування та соціальної підтримки</t>
  </si>
  <si>
    <t>до рішення Тернівської міської ради</t>
  </si>
  <si>
    <t>Секретар міської ради</t>
  </si>
  <si>
    <t>Жанна ШКУТ</t>
  </si>
  <si>
    <t>від 11.09.2024 року № 757-36/VIII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</si>
</sst>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scheme val="minor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7">
    <xf numFmtId="0" fontId="0" fillId="0" borderId="0" xfId="0"/>
    <xf numFmtId="0" fontId="2" fillId="0" borderId="0" xfId="1" applyFont="1" applyFill="1" applyBorder="1" applyAlignment="1" applyProtection="1">
      <alignment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Fill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3" xfId="0" applyNumberFormat="1" applyFont="1" applyBorder="1" applyAlignment="1"/>
    <xf numFmtId="3" fontId="4" fillId="0" borderId="4" xfId="0" applyNumberFormat="1" applyFont="1" applyBorder="1" applyAlignment="1"/>
    <xf numFmtId="49" fontId="5" fillId="2" borderId="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6" fillId="0" borderId="2" xfId="0" applyNumberFormat="1" applyFont="1" applyBorder="1"/>
    <xf numFmtId="3" fontId="4" fillId="0" borderId="2" xfId="0" applyNumberFormat="1" applyFont="1" applyFill="1" applyBorder="1"/>
    <xf numFmtId="3" fontId="2" fillId="0" borderId="2" xfId="0" applyNumberFormat="1" applyFont="1" applyFill="1" applyBorder="1"/>
    <xf numFmtId="49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3" fontId="4" fillId="4" borderId="2" xfId="0" applyNumberFormat="1" applyFont="1" applyFill="1" applyBorder="1"/>
    <xf numFmtId="0" fontId="4" fillId="4" borderId="0" xfId="0" applyFont="1" applyFill="1"/>
    <xf numFmtId="3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/>
    <xf numFmtId="49" fontId="4" fillId="2" borderId="6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49" fontId="3" fillId="3" borderId="2" xfId="0" applyNumberFormat="1" applyFont="1" applyFill="1" applyBorder="1" applyAlignment="1">
      <alignment horizontal="center"/>
    </xf>
    <xf numFmtId="3" fontId="3" fillId="3" borderId="2" xfId="0" applyNumberFormat="1" applyFont="1" applyFill="1" applyBorder="1"/>
    <xf numFmtId="0" fontId="4" fillId="3" borderId="0" xfId="0" applyFont="1" applyFill="1"/>
    <xf numFmtId="3" fontId="7" fillId="3" borderId="2" xfId="0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3" fontId="4" fillId="0" borderId="3" xfId="0" applyNumberFormat="1" applyFont="1" applyFill="1" applyBorder="1" applyAlignment="1"/>
    <xf numFmtId="3" fontId="4" fillId="0" borderId="4" xfId="0" applyNumberFormat="1" applyFont="1" applyFill="1" applyBorder="1" applyAlignment="1"/>
    <xf numFmtId="0" fontId="4" fillId="0" borderId="0" xfId="0" applyFont="1" applyFill="1"/>
    <xf numFmtId="0" fontId="4" fillId="0" borderId="4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/>
    <xf numFmtId="3" fontId="5" fillId="0" borderId="3" xfId="0" applyNumberFormat="1" applyFont="1" applyFill="1" applyBorder="1" applyAlignment="1"/>
    <xf numFmtId="3" fontId="5" fillId="0" borderId="4" xfId="0" applyNumberFormat="1" applyFont="1" applyFill="1" applyBorder="1" applyAlignment="1"/>
    <xf numFmtId="0" fontId="5" fillId="0" borderId="0" xfId="0" applyFont="1" applyFill="1"/>
    <xf numFmtId="3" fontId="3" fillId="0" borderId="3" xfId="0" applyNumberFormat="1" applyFont="1" applyFill="1" applyBorder="1" applyAlignment="1"/>
    <xf numFmtId="3" fontId="3" fillId="0" borderId="4" xfId="0" applyNumberFormat="1" applyFont="1" applyFill="1" applyBorder="1" applyAlignment="1"/>
    <xf numFmtId="0" fontId="3" fillId="0" borderId="0" xfId="0" applyFont="1" applyFill="1"/>
    <xf numFmtId="0" fontId="4" fillId="0" borderId="11" xfId="0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/>
    </xf>
    <xf numFmtId="3" fontId="4" fillId="0" borderId="3" xfId="0" applyNumberFormat="1" applyFont="1" applyFill="1" applyBorder="1"/>
    <xf numFmtId="3" fontId="4" fillId="2" borderId="3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 vertical="center"/>
    </xf>
    <xf numFmtId="0" fontId="4" fillId="5" borderId="0" xfId="0" applyFont="1" applyFill="1"/>
    <xf numFmtId="49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0" xfId="0" applyFont="1" applyFill="1"/>
    <xf numFmtId="49" fontId="8" fillId="0" borderId="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6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" fontId="12" fillId="0" borderId="0" xfId="0" applyNumberFormat="1" applyFont="1" applyFill="1" applyAlignment="1" applyProtection="1">
      <alignment vertic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8" fillId="0" borderId="6" xfId="0" applyNumberFormat="1" applyFont="1" applyBorder="1" applyAlignment="1">
      <alignment horizontal="right"/>
    </xf>
    <xf numFmtId="0" fontId="3" fillId="0" borderId="8" xfId="0" applyFont="1" applyFill="1" applyBorder="1" applyAlignment="1"/>
    <xf numFmtId="3" fontId="4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13" fillId="0" borderId="2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3" fillId="5" borderId="0" xfId="0" applyFont="1" applyFill="1"/>
    <xf numFmtId="0" fontId="4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3" fontId="13" fillId="0" borderId="2" xfId="0" applyNumberFormat="1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3" fontId="4" fillId="4" borderId="6" xfId="0" applyNumberFormat="1" applyFont="1" applyFill="1" applyBorder="1" applyAlignment="1">
      <alignment horizontal="right" wrapText="1"/>
    </xf>
    <xf numFmtId="3" fontId="4" fillId="4" borderId="11" xfId="0" applyNumberFormat="1" applyFont="1" applyFill="1" applyBorder="1" applyAlignment="1">
      <alignment horizontal="right" wrapText="1"/>
    </xf>
    <xf numFmtId="3" fontId="4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/>
    <xf numFmtId="3" fontId="4" fillId="4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3" fontId="4" fillId="2" borderId="3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3" fontId="4" fillId="0" borderId="6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3" fontId="4" fillId="4" borderId="6" xfId="0" applyNumberFormat="1" applyFont="1" applyFill="1" applyBorder="1" applyAlignment="1">
      <alignment horizontal="right"/>
    </xf>
    <xf numFmtId="3" fontId="4" fillId="4" borderId="11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3" fontId="4" fillId="2" borderId="6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/>
    </xf>
    <xf numFmtId="3" fontId="4" fillId="4" borderId="3" xfId="0" applyNumberFormat="1" applyFont="1" applyFill="1" applyBorder="1" applyAlignment="1">
      <alignment horizontal="center"/>
    </xf>
    <xf numFmtId="3" fontId="4" fillId="4" borderId="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wrapText="1"/>
    </xf>
    <xf numFmtId="3" fontId="4" fillId="2" borderId="5" xfId="0" applyNumberFormat="1" applyFont="1" applyFill="1" applyBorder="1" applyAlignment="1">
      <alignment horizont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5" xfId="0" applyNumberFormat="1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</cellXfs>
  <cellStyles count="2">
    <cellStyle name="Обычный" xfId="0" builtinId="0"/>
    <cellStyle name="Обычный_Дод 7 РП 30.01.1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abSelected="1" view="pageBreakPreview" zoomScale="85" zoomScaleNormal="100" zoomScaleSheetLayoutView="85" workbookViewId="0">
      <selection activeCell="I3" sqref="I3"/>
    </sheetView>
  </sheetViews>
  <sheetFormatPr defaultColWidth="9.140625" defaultRowHeight="18.75" x14ac:dyDescent="0.3"/>
  <cols>
    <col min="1" max="1" width="20" style="4" customWidth="1"/>
    <col min="2" max="3" width="9.140625" style="4"/>
    <col min="4" max="4" width="12" style="4" bestFit="1" customWidth="1"/>
    <col min="5" max="5" width="7.140625" style="4" customWidth="1"/>
    <col min="6" max="6" width="9.140625" style="4"/>
    <col min="7" max="7" width="13.5703125" style="4" customWidth="1"/>
    <col min="8" max="8" width="15" style="4" customWidth="1"/>
    <col min="9" max="9" width="14.28515625" style="4" customWidth="1"/>
    <col min="10" max="10" width="19" style="4" customWidth="1"/>
    <col min="11" max="16384" width="9.140625" style="4"/>
  </cols>
  <sheetData>
    <row r="1" spans="1:10" x14ac:dyDescent="0.3">
      <c r="I1" s="4" t="s">
        <v>76</v>
      </c>
    </row>
    <row r="2" spans="1:10" ht="43.5" customHeight="1" x14ac:dyDescent="0.3">
      <c r="I2" s="320" t="s">
        <v>80</v>
      </c>
      <c r="J2" s="320"/>
    </row>
    <row r="3" spans="1:10" ht="17.100000000000001" customHeight="1" x14ac:dyDescent="0.3">
      <c r="I3" s="3" t="s">
        <v>83</v>
      </c>
      <c r="J3" s="3"/>
    </row>
    <row r="4" spans="1:10" ht="85.7" customHeight="1" x14ac:dyDescent="0.3">
      <c r="I4" s="141" t="s">
        <v>77</v>
      </c>
      <c r="J4" s="141"/>
    </row>
    <row r="5" spans="1:10" x14ac:dyDescent="0.3">
      <c r="D5" s="5" t="s">
        <v>53</v>
      </c>
    </row>
    <row r="7" spans="1:10" x14ac:dyDescent="0.3">
      <c r="D7" s="335" t="s">
        <v>50</v>
      </c>
      <c r="E7" s="335"/>
      <c r="F7" s="335"/>
    </row>
    <row r="8" spans="1:10" x14ac:dyDescent="0.3">
      <c r="E8" s="4" t="s">
        <v>0</v>
      </c>
    </row>
    <row r="9" spans="1:10" ht="17.45" hidden="1" customHeight="1" x14ac:dyDescent="0.3"/>
    <row r="10" spans="1:10" ht="17.45" hidden="1" customHeight="1" x14ac:dyDescent="0.3"/>
    <row r="11" spans="1:10" x14ac:dyDescent="0.3">
      <c r="B11" s="5" t="s">
        <v>4</v>
      </c>
      <c r="C11" s="5"/>
      <c r="D11" s="5"/>
      <c r="E11" s="5"/>
      <c r="F11" s="5"/>
      <c r="G11" s="5"/>
      <c r="H11" s="5"/>
    </row>
    <row r="12" spans="1:10" x14ac:dyDescent="0.3">
      <c r="J12" s="126" t="s">
        <v>5</v>
      </c>
    </row>
    <row r="13" spans="1:10" ht="14.45" customHeight="1" x14ac:dyDescent="0.3">
      <c r="A13" s="268" t="s">
        <v>1</v>
      </c>
      <c r="B13" s="271" t="s">
        <v>2</v>
      </c>
      <c r="C13" s="272"/>
      <c r="D13" s="272"/>
      <c r="E13" s="272"/>
      <c r="F13" s="272"/>
      <c r="G13" s="273"/>
      <c r="H13" s="280" t="s">
        <v>3</v>
      </c>
      <c r="I13" s="321" t="s">
        <v>40</v>
      </c>
      <c r="J13" s="322"/>
    </row>
    <row r="14" spans="1:10" ht="14.45" customHeight="1" x14ac:dyDescent="0.3">
      <c r="A14" s="269"/>
      <c r="B14" s="274"/>
      <c r="C14" s="275"/>
      <c r="D14" s="275"/>
      <c r="E14" s="275"/>
      <c r="F14" s="275"/>
      <c r="G14" s="276"/>
      <c r="H14" s="281"/>
      <c r="I14" s="7"/>
      <c r="J14" s="8"/>
    </row>
    <row r="15" spans="1:10" ht="52.5" customHeight="1" x14ac:dyDescent="0.3">
      <c r="A15" s="270"/>
      <c r="B15" s="277"/>
      <c r="C15" s="278"/>
      <c r="D15" s="278"/>
      <c r="E15" s="278"/>
      <c r="F15" s="278"/>
      <c r="G15" s="279"/>
      <c r="H15" s="282"/>
      <c r="I15" s="9"/>
      <c r="J15" s="10"/>
    </row>
    <row r="16" spans="1:10" x14ac:dyDescent="0.3">
      <c r="A16" s="6" t="s">
        <v>6</v>
      </c>
      <c r="B16" s="170" t="s">
        <v>7</v>
      </c>
      <c r="C16" s="172"/>
      <c r="D16" s="172"/>
      <c r="E16" s="172"/>
      <c r="F16" s="172"/>
      <c r="G16" s="171"/>
      <c r="H16" s="6" t="s">
        <v>8</v>
      </c>
      <c r="I16" s="170" t="s">
        <v>41</v>
      </c>
      <c r="J16" s="172"/>
    </row>
    <row r="17" spans="1:10" x14ac:dyDescent="0.3">
      <c r="A17" s="170" t="s">
        <v>9</v>
      </c>
      <c r="B17" s="172"/>
      <c r="C17" s="172"/>
      <c r="D17" s="172"/>
      <c r="E17" s="172"/>
      <c r="F17" s="172"/>
      <c r="G17" s="172"/>
      <c r="H17" s="171"/>
      <c r="I17" s="11"/>
      <c r="J17" s="12"/>
    </row>
    <row r="18" spans="1:10" s="63" customFormat="1" x14ac:dyDescent="0.3">
      <c r="A18" s="51">
        <v>41033900</v>
      </c>
      <c r="B18" s="181" t="s">
        <v>24</v>
      </c>
      <c r="C18" s="182"/>
      <c r="D18" s="182"/>
      <c r="E18" s="182"/>
      <c r="F18" s="182"/>
      <c r="G18" s="183"/>
      <c r="H18" s="21">
        <v>58630600</v>
      </c>
      <c r="I18" s="61"/>
      <c r="J18" s="62"/>
    </row>
    <row r="19" spans="1:10" s="54" customFormat="1" ht="15" customHeight="1" x14ac:dyDescent="0.3">
      <c r="A19" s="51"/>
      <c r="B19" s="202"/>
      <c r="C19" s="203"/>
      <c r="D19" s="203"/>
      <c r="E19" s="203"/>
      <c r="F19" s="203"/>
      <c r="G19" s="204"/>
      <c r="H19" s="21"/>
      <c r="I19" s="52"/>
      <c r="J19" s="55"/>
    </row>
    <row r="20" spans="1:10" s="60" customFormat="1" ht="18.75" customHeight="1" x14ac:dyDescent="0.3">
      <c r="A20" s="56">
        <v>9900000000</v>
      </c>
      <c r="B20" s="199" t="s">
        <v>23</v>
      </c>
      <c r="C20" s="200"/>
      <c r="D20" s="200"/>
      <c r="E20" s="200"/>
      <c r="F20" s="200"/>
      <c r="G20" s="201"/>
      <c r="H20" s="57">
        <f>H19+H18</f>
        <v>58630600</v>
      </c>
      <c r="I20" s="58"/>
      <c r="J20" s="59"/>
    </row>
    <row r="21" spans="1:10" s="54" customFormat="1" ht="35.1" customHeight="1" x14ac:dyDescent="0.3">
      <c r="A21" s="283">
        <v>41051000</v>
      </c>
      <c r="B21" s="285" t="s">
        <v>33</v>
      </c>
      <c r="C21" s="286"/>
      <c r="D21" s="286"/>
      <c r="E21" s="286"/>
      <c r="F21" s="286"/>
      <c r="G21" s="287"/>
      <c r="H21" s="291">
        <f>1029883+193103</f>
        <v>1222986</v>
      </c>
      <c r="I21" s="202" t="s">
        <v>34</v>
      </c>
      <c r="J21" s="203"/>
    </row>
    <row r="22" spans="1:10" s="63" customFormat="1" ht="31.15" customHeight="1" x14ac:dyDescent="0.3">
      <c r="A22" s="284"/>
      <c r="B22" s="288"/>
      <c r="C22" s="289"/>
      <c r="D22" s="289"/>
      <c r="E22" s="289"/>
      <c r="F22" s="289"/>
      <c r="G22" s="290"/>
      <c r="H22" s="292"/>
      <c r="I22" s="193">
        <f>1029883+193103</f>
        <v>1222986</v>
      </c>
      <c r="J22" s="196"/>
    </row>
    <row r="23" spans="1:10" s="30" customFormat="1" ht="32.25" customHeight="1" x14ac:dyDescent="0.3">
      <c r="A23" s="303">
        <v>41051200</v>
      </c>
      <c r="B23" s="305" t="s">
        <v>35</v>
      </c>
      <c r="C23" s="306"/>
      <c r="D23" s="306"/>
      <c r="E23" s="306"/>
      <c r="F23" s="306"/>
      <c r="G23" s="307"/>
      <c r="H23" s="311">
        <f>I24</f>
        <v>43934</v>
      </c>
      <c r="I23" s="329" t="s">
        <v>36</v>
      </c>
      <c r="J23" s="330"/>
    </row>
    <row r="24" spans="1:10" s="30" customFormat="1" ht="43.5" customHeight="1" x14ac:dyDescent="0.3">
      <c r="A24" s="304"/>
      <c r="B24" s="308"/>
      <c r="C24" s="309"/>
      <c r="D24" s="309"/>
      <c r="E24" s="309"/>
      <c r="F24" s="309"/>
      <c r="G24" s="310"/>
      <c r="H24" s="312"/>
      <c r="I24" s="333">
        <v>43934</v>
      </c>
      <c r="J24" s="330"/>
    </row>
    <row r="25" spans="1:10" s="30" customFormat="1" ht="201.6" hidden="1" customHeight="1" x14ac:dyDescent="0.3">
      <c r="A25" s="293">
        <v>41051400</v>
      </c>
      <c r="B25" s="313" t="s">
        <v>45</v>
      </c>
      <c r="C25" s="314"/>
      <c r="D25" s="314"/>
      <c r="E25" s="314"/>
      <c r="F25" s="314"/>
      <c r="G25" s="315"/>
      <c r="H25" s="301"/>
      <c r="I25" s="31" t="s">
        <v>46</v>
      </c>
      <c r="J25" s="31" t="s">
        <v>47</v>
      </c>
    </row>
    <row r="26" spans="1:10" s="30" customFormat="1" ht="15" hidden="1" customHeight="1" x14ac:dyDescent="0.3">
      <c r="A26" s="294"/>
      <c r="B26" s="316"/>
      <c r="C26" s="317"/>
      <c r="D26" s="317"/>
      <c r="E26" s="317"/>
      <c r="F26" s="317"/>
      <c r="G26" s="318"/>
      <c r="H26" s="302"/>
      <c r="I26" s="29"/>
      <c r="J26" s="29"/>
    </row>
    <row r="27" spans="1:10" s="30" customFormat="1" ht="44.85" hidden="1" customHeight="1" x14ac:dyDescent="0.3">
      <c r="A27" s="293">
        <v>41051700</v>
      </c>
      <c r="B27" s="295" t="s">
        <v>48</v>
      </c>
      <c r="C27" s="296"/>
      <c r="D27" s="296"/>
      <c r="E27" s="296"/>
      <c r="F27" s="296"/>
      <c r="G27" s="297"/>
      <c r="H27" s="189">
        <f>I28</f>
        <v>0</v>
      </c>
      <c r="I27" s="191" t="s">
        <v>49</v>
      </c>
      <c r="J27" s="192"/>
    </row>
    <row r="28" spans="1:10" s="30" customFormat="1" ht="35.450000000000003" hidden="1" customHeight="1" x14ac:dyDescent="0.3">
      <c r="A28" s="294"/>
      <c r="B28" s="298"/>
      <c r="C28" s="299"/>
      <c r="D28" s="299"/>
      <c r="E28" s="299"/>
      <c r="F28" s="299"/>
      <c r="G28" s="300"/>
      <c r="H28" s="190"/>
      <c r="I28" s="191"/>
      <c r="J28" s="192"/>
    </row>
    <row r="29" spans="1:10" s="30" customFormat="1" ht="44.45" hidden="1" customHeight="1" x14ac:dyDescent="0.3">
      <c r="A29" s="293">
        <v>41055000</v>
      </c>
      <c r="B29" s="295" t="s">
        <v>37</v>
      </c>
      <c r="C29" s="296"/>
      <c r="D29" s="296"/>
      <c r="E29" s="296"/>
      <c r="F29" s="296"/>
      <c r="G29" s="297"/>
      <c r="H29" s="301"/>
      <c r="I29" s="323" t="s">
        <v>38</v>
      </c>
      <c r="J29" s="324"/>
    </row>
    <row r="30" spans="1:10" s="30" customFormat="1" ht="14.45" hidden="1" customHeight="1" x14ac:dyDescent="0.3">
      <c r="A30" s="294"/>
      <c r="B30" s="298"/>
      <c r="C30" s="299"/>
      <c r="D30" s="299"/>
      <c r="E30" s="299"/>
      <c r="F30" s="299"/>
      <c r="G30" s="300"/>
      <c r="H30" s="302"/>
      <c r="I30" s="191"/>
      <c r="J30" s="195"/>
    </row>
    <row r="31" spans="1:10" s="54" customFormat="1" ht="25.15" customHeight="1" x14ac:dyDescent="0.3">
      <c r="A31" s="66" t="s">
        <v>51</v>
      </c>
      <c r="B31" s="199" t="s">
        <v>44</v>
      </c>
      <c r="C31" s="200"/>
      <c r="D31" s="200"/>
      <c r="E31" s="200"/>
      <c r="F31" s="200"/>
      <c r="G31" s="201"/>
      <c r="H31" s="67">
        <f>H21+H23+H29+H25+H27</f>
        <v>1266920</v>
      </c>
      <c r="I31" s="193"/>
      <c r="J31" s="196"/>
    </row>
    <row r="32" spans="1:10" s="63" customFormat="1" ht="19.149999999999999" customHeight="1" x14ac:dyDescent="0.3">
      <c r="A32" s="64">
        <v>41053900</v>
      </c>
      <c r="B32" s="202" t="s">
        <v>22</v>
      </c>
      <c r="C32" s="203"/>
      <c r="D32" s="203"/>
      <c r="E32" s="203"/>
      <c r="F32" s="203"/>
      <c r="G32" s="204"/>
      <c r="H32" s="65">
        <f>H33+H34+H35</f>
        <v>3196056</v>
      </c>
      <c r="I32" s="197"/>
      <c r="J32" s="198"/>
    </row>
    <row r="33" spans="1:10" s="54" customFormat="1" ht="57.6" customHeight="1" x14ac:dyDescent="0.3">
      <c r="A33" s="64"/>
      <c r="B33" s="186" t="s">
        <v>39</v>
      </c>
      <c r="C33" s="187"/>
      <c r="D33" s="187"/>
      <c r="E33" s="187"/>
      <c r="F33" s="187"/>
      <c r="G33" s="188"/>
      <c r="H33" s="65">
        <f>24912+6144</f>
        <v>31056</v>
      </c>
      <c r="I33" s="193"/>
      <c r="J33" s="196"/>
    </row>
    <row r="34" spans="1:10" s="30" customFormat="1" ht="54.4" customHeight="1" x14ac:dyDescent="0.3">
      <c r="A34" s="115"/>
      <c r="B34" s="157" t="s">
        <v>70</v>
      </c>
      <c r="C34" s="158"/>
      <c r="D34" s="158"/>
      <c r="E34" s="158"/>
      <c r="F34" s="158"/>
      <c r="G34" s="159"/>
      <c r="H34" s="116">
        <f>910000-55000+310000</f>
        <v>1165000</v>
      </c>
      <c r="I34" s="193"/>
      <c r="J34" s="194"/>
    </row>
    <row r="35" spans="1:10" s="30" customFormat="1" ht="72.75" customHeight="1" x14ac:dyDescent="0.3">
      <c r="A35" s="131"/>
      <c r="B35" s="157" t="s">
        <v>74</v>
      </c>
      <c r="C35" s="210"/>
      <c r="D35" s="210"/>
      <c r="E35" s="210"/>
      <c r="F35" s="210"/>
      <c r="G35" s="211"/>
      <c r="H35" s="116">
        <v>2000000</v>
      </c>
      <c r="I35" s="193"/>
      <c r="J35" s="212"/>
    </row>
    <row r="36" spans="1:10" x14ac:dyDescent="0.3">
      <c r="A36" s="13" t="s">
        <v>51</v>
      </c>
      <c r="B36" s="160" t="s">
        <v>44</v>
      </c>
      <c r="C36" s="161"/>
      <c r="D36" s="161"/>
      <c r="E36" s="161"/>
      <c r="F36" s="161"/>
      <c r="G36" s="162"/>
      <c r="H36" s="14">
        <f>H32</f>
        <v>3196056</v>
      </c>
      <c r="I36" s="266"/>
      <c r="J36" s="325"/>
    </row>
    <row r="37" spans="1:10" s="63" customFormat="1" x14ac:dyDescent="0.3">
      <c r="A37" s="166" t="s">
        <v>10</v>
      </c>
      <c r="B37" s="167"/>
      <c r="C37" s="167"/>
      <c r="D37" s="167"/>
      <c r="E37" s="167"/>
      <c r="F37" s="167"/>
      <c r="G37" s="167"/>
      <c r="H37" s="167"/>
      <c r="I37" s="106"/>
      <c r="J37" s="106"/>
    </row>
    <row r="38" spans="1:10" s="3" customFormat="1" ht="73.349999999999994" customHeight="1" x14ac:dyDescent="0.3">
      <c r="A38" s="109">
        <v>41051100</v>
      </c>
      <c r="B38" s="157" t="s">
        <v>62</v>
      </c>
      <c r="C38" s="158"/>
      <c r="D38" s="158"/>
      <c r="E38" s="158"/>
      <c r="F38" s="158"/>
      <c r="G38" s="159"/>
      <c r="H38" s="22">
        <v>604512</v>
      </c>
      <c r="I38" s="168" t="s">
        <v>63</v>
      </c>
      <c r="J38" s="169"/>
    </row>
    <row r="39" spans="1:10" s="3" customFormat="1" x14ac:dyDescent="0.3">
      <c r="A39" s="110">
        <v>410000000</v>
      </c>
      <c r="B39" s="205" t="s">
        <v>44</v>
      </c>
      <c r="C39" s="206"/>
      <c r="D39" s="206"/>
      <c r="E39" s="206"/>
      <c r="F39" s="206"/>
      <c r="G39" s="207"/>
      <c r="H39" s="132">
        <f>H38</f>
        <v>604512</v>
      </c>
      <c r="I39" s="208">
        <v>604512</v>
      </c>
      <c r="J39" s="209"/>
    </row>
    <row r="40" spans="1:10" s="30" customFormat="1" hidden="1" x14ac:dyDescent="0.3">
      <c r="A40" s="32"/>
      <c r="B40" s="163"/>
      <c r="C40" s="164"/>
      <c r="D40" s="164"/>
      <c r="E40" s="164"/>
      <c r="F40" s="164"/>
      <c r="G40" s="165"/>
      <c r="H40" s="32"/>
      <c r="I40" s="326"/>
      <c r="J40" s="327"/>
    </row>
    <row r="41" spans="1:10" s="30" customFormat="1" hidden="1" x14ac:dyDescent="0.3">
      <c r="A41" s="32"/>
      <c r="B41" s="163"/>
      <c r="C41" s="164"/>
      <c r="D41" s="164"/>
      <c r="E41" s="164"/>
      <c r="F41" s="164"/>
      <c r="G41" s="165"/>
      <c r="H41" s="32"/>
      <c r="I41" s="326"/>
      <c r="J41" s="327"/>
    </row>
    <row r="42" spans="1:10" s="54" customFormat="1" x14ac:dyDescent="0.3">
      <c r="A42" s="68" t="s">
        <v>11</v>
      </c>
      <c r="B42" s="181" t="s">
        <v>12</v>
      </c>
      <c r="C42" s="182"/>
      <c r="D42" s="182"/>
      <c r="E42" s="182"/>
      <c r="F42" s="182"/>
      <c r="G42" s="183"/>
      <c r="H42" s="69">
        <f>H43+H44</f>
        <v>63698088</v>
      </c>
      <c r="I42" s="52"/>
      <c r="J42" s="53"/>
    </row>
    <row r="43" spans="1:10" s="54" customFormat="1" x14ac:dyDescent="0.3">
      <c r="A43" s="68" t="s">
        <v>11</v>
      </c>
      <c r="B43" s="173" t="s">
        <v>13</v>
      </c>
      <c r="C43" s="174"/>
      <c r="D43" s="174"/>
      <c r="E43" s="174"/>
      <c r="F43" s="174"/>
      <c r="G43" s="175"/>
      <c r="H43" s="69">
        <f>H20+H31+H36</f>
        <v>63093576</v>
      </c>
      <c r="I43" s="52"/>
      <c r="J43" s="53"/>
    </row>
    <row r="44" spans="1:10" s="54" customFormat="1" x14ac:dyDescent="0.3">
      <c r="A44" s="68" t="s">
        <v>11</v>
      </c>
      <c r="B44" s="173" t="s">
        <v>14</v>
      </c>
      <c r="C44" s="174"/>
      <c r="D44" s="174"/>
      <c r="E44" s="174"/>
      <c r="F44" s="174"/>
      <c r="G44" s="175"/>
      <c r="H44" s="69">
        <f>H39</f>
        <v>604512</v>
      </c>
      <c r="I44" s="52"/>
      <c r="J44" s="53"/>
    </row>
    <row r="46" spans="1:10" x14ac:dyDescent="0.3">
      <c r="B46" s="5" t="s">
        <v>15</v>
      </c>
      <c r="C46" s="5"/>
      <c r="D46" s="5"/>
      <c r="E46" s="5"/>
      <c r="F46" s="5"/>
      <c r="G46" s="5"/>
      <c r="H46" s="5"/>
    </row>
    <row r="47" spans="1:10" ht="141.75" customHeight="1" x14ac:dyDescent="0.3">
      <c r="A47" s="16" t="s">
        <v>16</v>
      </c>
      <c r="B47" s="176" t="s">
        <v>17</v>
      </c>
      <c r="C47" s="177"/>
      <c r="D47" s="178" t="s">
        <v>18</v>
      </c>
      <c r="E47" s="179"/>
      <c r="F47" s="179"/>
      <c r="G47" s="180"/>
      <c r="H47" s="17" t="s">
        <v>3</v>
      </c>
      <c r="I47" s="328" t="s">
        <v>42</v>
      </c>
      <c r="J47" s="328"/>
    </row>
    <row r="48" spans="1:10" x14ac:dyDescent="0.3">
      <c r="A48" s="6">
        <v>1</v>
      </c>
      <c r="B48" s="170">
        <v>2</v>
      </c>
      <c r="C48" s="171"/>
      <c r="D48" s="170">
        <v>3</v>
      </c>
      <c r="E48" s="172"/>
      <c r="F48" s="172"/>
      <c r="G48" s="171"/>
      <c r="H48" s="6">
        <v>4</v>
      </c>
      <c r="I48" s="334">
        <v>5</v>
      </c>
      <c r="J48" s="334"/>
    </row>
    <row r="49" spans="1:10" x14ac:dyDescent="0.3">
      <c r="A49" s="170" t="s">
        <v>19</v>
      </c>
      <c r="B49" s="172"/>
      <c r="C49" s="172"/>
      <c r="D49" s="172"/>
      <c r="E49" s="172"/>
      <c r="F49" s="172"/>
      <c r="G49" s="172"/>
      <c r="H49" s="171"/>
      <c r="I49" s="170"/>
      <c r="J49" s="171"/>
    </row>
    <row r="50" spans="1:10" s="46" customFormat="1" hidden="1" x14ac:dyDescent="0.3">
      <c r="A50" s="44" t="s">
        <v>26</v>
      </c>
      <c r="B50" s="236">
        <v>9110</v>
      </c>
      <c r="C50" s="237"/>
      <c r="D50" s="236" t="s">
        <v>21</v>
      </c>
      <c r="E50" s="245"/>
      <c r="F50" s="245"/>
      <c r="G50" s="237"/>
      <c r="H50" s="45">
        <f>H51</f>
        <v>0</v>
      </c>
      <c r="I50" s="236"/>
      <c r="J50" s="237"/>
    </row>
    <row r="51" spans="1:10" s="46" customFormat="1" hidden="1" x14ac:dyDescent="0.3">
      <c r="A51" s="44" t="s">
        <v>52</v>
      </c>
      <c r="B51" s="236"/>
      <c r="C51" s="237"/>
      <c r="D51" s="236" t="s">
        <v>23</v>
      </c>
      <c r="E51" s="245"/>
      <c r="F51" s="245"/>
      <c r="G51" s="237"/>
      <c r="H51" s="47"/>
      <c r="I51" s="236"/>
      <c r="J51" s="237"/>
    </row>
    <row r="52" spans="1:10" s="43" customFormat="1" ht="85.7" customHeight="1" x14ac:dyDescent="0.3">
      <c r="A52" s="33" t="s">
        <v>27</v>
      </c>
      <c r="B52" s="184">
        <v>9800</v>
      </c>
      <c r="C52" s="185"/>
      <c r="D52" s="149" t="s">
        <v>28</v>
      </c>
      <c r="E52" s="150"/>
      <c r="F52" s="150"/>
      <c r="G52" s="151"/>
      <c r="H52" s="36">
        <f>H54+H55+H56+H57+H58+H59+H61+H60</f>
        <v>1098660</v>
      </c>
      <c r="I52" s="142">
        <f>I62</f>
        <v>1098660</v>
      </c>
      <c r="J52" s="143"/>
    </row>
    <row r="53" spans="1:10" s="43" customFormat="1" ht="17.45" customHeight="1" x14ac:dyDescent="0.3">
      <c r="A53" s="37"/>
      <c r="B53" s="34"/>
      <c r="C53" s="35"/>
      <c r="D53" s="227" t="s">
        <v>32</v>
      </c>
      <c r="E53" s="228"/>
      <c r="F53" s="228"/>
      <c r="G53" s="229"/>
      <c r="H53" s="38"/>
      <c r="I53" s="184"/>
      <c r="J53" s="185"/>
    </row>
    <row r="54" spans="1:10" s="74" customFormat="1" ht="85.7" customHeight="1" x14ac:dyDescent="0.3">
      <c r="A54" s="98"/>
      <c r="B54" s="99"/>
      <c r="C54" s="100"/>
      <c r="D54" s="230" t="s">
        <v>79</v>
      </c>
      <c r="E54" s="231"/>
      <c r="F54" s="231"/>
      <c r="G54" s="232"/>
      <c r="H54" s="108">
        <f t="shared" ref="H54:H57" si="0">I54</f>
        <v>500000</v>
      </c>
      <c r="I54" s="240">
        <v>500000</v>
      </c>
      <c r="J54" s="241"/>
    </row>
    <row r="55" spans="1:10" s="125" customFormat="1" hidden="1" x14ac:dyDescent="0.3">
      <c r="A55" s="119"/>
      <c r="B55" s="120"/>
      <c r="C55" s="121"/>
      <c r="D55" s="256" t="s">
        <v>30</v>
      </c>
      <c r="E55" s="257"/>
      <c r="F55" s="257"/>
      <c r="G55" s="258"/>
      <c r="H55" s="122">
        <f t="shared" si="0"/>
        <v>0</v>
      </c>
      <c r="I55" s="123"/>
      <c r="J55" s="124"/>
    </row>
    <row r="56" spans="1:10" s="74" customFormat="1" ht="60.75" customHeight="1" x14ac:dyDescent="0.3">
      <c r="A56" s="98"/>
      <c r="B56" s="99"/>
      <c r="C56" s="100"/>
      <c r="D56" s="230" t="s">
        <v>29</v>
      </c>
      <c r="E56" s="231"/>
      <c r="F56" s="231"/>
      <c r="G56" s="232"/>
      <c r="H56" s="108">
        <f t="shared" si="0"/>
        <v>250000</v>
      </c>
      <c r="I56" s="240">
        <v>250000</v>
      </c>
      <c r="J56" s="241"/>
    </row>
    <row r="57" spans="1:10" s="125" customFormat="1" hidden="1" x14ac:dyDescent="0.3">
      <c r="A57" s="119"/>
      <c r="B57" s="120"/>
      <c r="C57" s="121"/>
      <c r="D57" s="259" t="s">
        <v>43</v>
      </c>
      <c r="E57" s="260"/>
      <c r="F57" s="260"/>
      <c r="G57" s="261"/>
      <c r="H57" s="94">
        <f t="shared" si="0"/>
        <v>0</v>
      </c>
      <c r="I57" s="120"/>
      <c r="J57" s="121"/>
    </row>
    <row r="58" spans="1:10" s="43" customFormat="1" ht="69.400000000000006" customHeight="1" x14ac:dyDescent="0.3">
      <c r="A58" s="38"/>
      <c r="B58" s="34"/>
      <c r="C58" s="35"/>
      <c r="D58" s="233" t="s">
        <v>59</v>
      </c>
      <c r="E58" s="234"/>
      <c r="F58" s="234"/>
      <c r="G58" s="235"/>
      <c r="H58" s="39">
        <f>I58</f>
        <v>250000</v>
      </c>
      <c r="I58" s="240">
        <v>250000</v>
      </c>
      <c r="J58" s="241"/>
    </row>
    <row r="59" spans="1:10" s="43" customFormat="1" x14ac:dyDescent="0.3">
      <c r="A59" s="38"/>
      <c r="B59" s="117"/>
      <c r="C59" s="118"/>
      <c r="D59" s="233" t="s">
        <v>71</v>
      </c>
      <c r="E59" s="234"/>
      <c r="F59" s="234"/>
      <c r="G59" s="235"/>
      <c r="H59" s="39">
        <f>I59</f>
        <v>39660</v>
      </c>
      <c r="I59" s="240">
        <v>39660</v>
      </c>
      <c r="J59" s="241"/>
    </row>
    <row r="60" spans="1:10" s="43" customFormat="1" ht="45.6" customHeight="1" x14ac:dyDescent="0.3">
      <c r="A60" s="135"/>
      <c r="B60" s="133"/>
      <c r="C60" s="134"/>
      <c r="D60" s="144" t="s">
        <v>30</v>
      </c>
      <c r="E60" s="145"/>
      <c r="F60" s="145"/>
      <c r="G60" s="146"/>
      <c r="H60" s="39">
        <f>I60</f>
        <v>59000</v>
      </c>
      <c r="I60" s="240">
        <v>59000</v>
      </c>
      <c r="J60" s="241"/>
    </row>
    <row r="61" spans="1:10" s="43" customFormat="1" ht="60.4" hidden="1" customHeight="1" x14ac:dyDescent="0.3">
      <c r="A61" s="129"/>
      <c r="B61" s="127"/>
      <c r="C61" s="128"/>
      <c r="D61" s="242" t="s">
        <v>73</v>
      </c>
      <c r="E61" s="243"/>
      <c r="F61" s="243"/>
      <c r="G61" s="244"/>
      <c r="H61" s="39">
        <f>I61</f>
        <v>0</v>
      </c>
      <c r="I61" s="240"/>
      <c r="J61" s="241"/>
    </row>
    <row r="62" spans="1:10" s="78" customFormat="1" ht="18.75" customHeight="1" x14ac:dyDescent="0.3">
      <c r="A62" s="75" t="s">
        <v>52</v>
      </c>
      <c r="B62" s="76"/>
      <c r="C62" s="77"/>
      <c r="D62" s="253" t="s">
        <v>23</v>
      </c>
      <c r="E62" s="254"/>
      <c r="F62" s="254"/>
      <c r="G62" s="255"/>
      <c r="H62" s="50">
        <f>H52</f>
        <v>1098660</v>
      </c>
      <c r="I62" s="238">
        <f>H62</f>
        <v>1098660</v>
      </c>
      <c r="J62" s="239"/>
    </row>
    <row r="63" spans="1:10" ht="17.45" customHeight="1" x14ac:dyDescent="0.3">
      <c r="A63" s="18" t="s">
        <v>25</v>
      </c>
      <c r="B63" s="170">
        <v>9770</v>
      </c>
      <c r="C63" s="171"/>
      <c r="D63" s="176" t="s">
        <v>22</v>
      </c>
      <c r="E63" s="265"/>
      <c r="F63" s="265"/>
      <c r="G63" s="177"/>
      <c r="H63" s="19">
        <f>H65+H66+H67</f>
        <v>687420</v>
      </c>
      <c r="I63" s="331">
        <f>I65+I66+I67</f>
        <v>687420</v>
      </c>
      <c r="J63" s="332"/>
    </row>
    <row r="64" spans="1:10" ht="18.75" customHeight="1" x14ac:dyDescent="0.3">
      <c r="A64" s="18"/>
      <c r="B64" s="170"/>
      <c r="C64" s="171"/>
      <c r="D64" s="262" t="s">
        <v>32</v>
      </c>
      <c r="E64" s="263"/>
      <c r="F64" s="263"/>
      <c r="G64" s="264"/>
      <c r="H64" s="20"/>
      <c r="I64" s="266"/>
      <c r="J64" s="267"/>
    </row>
    <row r="65" spans="1:10" ht="142.15" customHeight="1" x14ac:dyDescent="0.3">
      <c r="A65" s="6"/>
      <c r="B65" s="170"/>
      <c r="C65" s="171"/>
      <c r="D65" s="248" t="s">
        <v>54</v>
      </c>
      <c r="E65" s="249"/>
      <c r="F65" s="249"/>
      <c r="G65" s="250"/>
      <c r="H65" s="19">
        <f>I65</f>
        <v>80900</v>
      </c>
      <c r="I65" s="266">
        <v>80900</v>
      </c>
      <c r="J65" s="267"/>
    </row>
    <row r="66" spans="1:10" ht="134.44999999999999" customHeight="1" x14ac:dyDescent="0.3">
      <c r="A66" s="90"/>
      <c r="B66" s="86"/>
      <c r="C66" s="87"/>
      <c r="D66" s="136" t="s">
        <v>65</v>
      </c>
      <c r="E66" s="137"/>
      <c r="F66" s="137"/>
      <c r="G66" s="138"/>
      <c r="H66" s="21">
        <f>I66</f>
        <v>150000</v>
      </c>
      <c r="I66" s="193">
        <v>150000</v>
      </c>
      <c r="J66" s="336"/>
    </row>
    <row r="67" spans="1:10" ht="176.25" customHeight="1" x14ac:dyDescent="0.3">
      <c r="A67" s="104"/>
      <c r="B67" s="102"/>
      <c r="C67" s="103"/>
      <c r="D67" s="230" t="s">
        <v>66</v>
      </c>
      <c r="E67" s="231"/>
      <c r="F67" s="231"/>
      <c r="G67" s="232"/>
      <c r="H67" s="21">
        <v>456520</v>
      </c>
      <c r="I67" s="193">
        <v>456520</v>
      </c>
      <c r="J67" s="336"/>
    </row>
    <row r="68" spans="1:10" s="81" customFormat="1" ht="39.4" customHeight="1" x14ac:dyDescent="0.35">
      <c r="A68" s="79" t="s">
        <v>51</v>
      </c>
      <c r="B68" s="251"/>
      <c r="C68" s="252"/>
      <c r="D68" s="154" t="s">
        <v>44</v>
      </c>
      <c r="E68" s="155"/>
      <c r="F68" s="155"/>
      <c r="G68" s="156"/>
      <c r="H68" s="80">
        <f>H63</f>
        <v>687420</v>
      </c>
      <c r="I68" s="152">
        <f t="shared" ref="I68" si="1">I63</f>
        <v>687420</v>
      </c>
      <c r="J68" s="153"/>
    </row>
    <row r="69" spans="1:10" ht="39.4" customHeight="1" x14ac:dyDescent="0.3">
      <c r="A69" s="18" t="s">
        <v>55</v>
      </c>
      <c r="B69" s="339">
        <v>9770</v>
      </c>
      <c r="C69" s="340"/>
      <c r="D69" s="248" t="s">
        <v>22</v>
      </c>
      <c r="E69" s="249"/>
      <c r="F69" s="249"/>
      <c r="G69" s="250"/>
      <c r="H69" s="70">
        <f>H71</f>
        <v>400421</v>
      </c>
      <c r="I69" s="266">
        <f>I71</f>
        <v>400421</v>
      </c>
      <c r="J69" s="267"/>
    </row>
    <row r="70" spans="1:10" x14ac:dyDescent="0.3">
      <c r="A70" s="71"/>
      <c r="B70" s="341"/>
      <c r="C70" s="342"/>
      <c r="D70" s="262" t="s">
        <v>32</v>
      </c>
      <c r="E70" s="263"/>
      <c r="F70" s="263"/>
      <c r="G70" s="264"/>
      <c r="H70" s="70"/>
      <c r="I70" s="343"/>
      <c r="J70" s="344"/>
    </row>
    <row r="71" spans="1:10" ht="39.4" customHeight="1" x14ac:dyDescent="0.3">
      <c r="A71" s="72"/>
      <c r="B71" s="341"/>
      <c r="C71" s="342"/>
      <c r="D71" s="248" t="s">
        <v>56</v>
      </c>
      <c r="E71" s="249"/>
      <c r="F71" s="249"/>
      <c r="G71" s="250"/>
      <c r="H71" s="70">
        <f>I71</f>
        <v>400421</v>
      </c>
      <c r="I71" s="266">
        <v>400421</v>
      </c>
      <c r="J71" s="267"/>
    </row>
    <row r="72" spans="1:10" s="81" customFormat="1" ht="39.4" customHeight="1" x14ac:dyDescent="0.35">
      <c r="A72" s="79" t="s">
        <v>57</v>
      </c>
      <c r="B72" s="337"/>
      <c r="C72" s="338"/>
      <c r="D72" s="154" t="s">
        <v>58</v>
      </c>
      <c r="E72" s="155"/>
      <c r="F72" s="155"/>
      <c r="G72" s="156"/>
      <c r="H72" s="80">
        <f>H69</f>
        <v>400421</v>
      </c>
      <c r="I72" s="152">
        <f>I69</f>
        <v>400421</v>
      </c>
      <c r="J72" s="153"/>
    </row>
    <row r="73" spans="1:10" ht="15" customHeight="1" x14ac:dyDescent="0.3">
      <c r="A73" s="170"/>
      <c r="B73" s="172"/>
      <c r="C73" s="172"/>
      <c r="D73" s="172"/>
      <c r="E73" s="172"/>
      <c r="F73" s="172"/>
      <c r="G73" s="172"/>
      <c r="H73" s="172"/>
      <c r="I73" s="172"/>
      <c r="J73" s="171"/>
    </row>
    <row r="74" spans="1:10" x14ac:dyDescent="0.3">
      <c r="A74" s="170" t="s">
        <v>20</v>
      </c>
      <c r="B74" s="172"/>
      <c r="C74" s="172"/>
      <c r="D74" s="172"/>
      <c r="E74" s="172"/>
      <c r="F74" s="172"/>
      <c r="G74" s="172"/>
      <c r="H74" s="171"/>
      <c r="I74" s="170"/>
      <c r="J74" s="171"/>
    </row>
    <row r="75" spans="1:10" x14ac:dyDescent="0.3">
      <c r="A75" s="18" t="s">
        <v>25</v>
      </c>
      <c r="B75" s="170">
        <v>9770</v>
      </c>
      <c r="C75" s="171"/>
      <c r="D75" s="176" t="s">
        <v>22</v>
      </c>
      <c r="E75" s="265"/>
      <c r="F75" s="265"/>
      <c r="G75" s="177"/>
      <c r="H75" s="21">
        <f>H77</f>
        <v>684780</v>
      </c>
      <c r="I75" s="193">
        <f>I77</f>
        <v>684780</v>
      </c>
      <c r="J75" s="183"/>
    </row>
    <row r="76" spans="1:10" ht="23.1" customHeight="1" x14ac:dyDescent="0.3">
      <c r="A76" s="15"/>
      <c r="B76" s="170"/>
      <c r="C76" s="171"/>
      <c r="D76" s="227" t="s">
        <v>32</v>
      </c>
      <c r="E76" s="228"/>
      <c r="F76" s="228"/>
      <c r="G76" s="229"/>
      <c r="H76" s="22"/>
      <c r="I76" s="166"/>
      <c r="J76" s="319"/>
    </row>
    <row r="77" spans="1:10" ht="172.5" customHeight="1" x14ac:dyDescent="0.3">
      <c r="A77" s="18"/>
      <c r="B77" s="170"/>
      <c r="C77" s="171"/>
      <c r="D77" s="136" t="s">
        <v>66</v>
      </c>
      <c r="E77" s="137"/>
      <c r="F77" s="137"/>
      <c r="G77" s="138"/>
      <c r="H77" s="22">
        <v>684780</v>
      </c>
      <c r="I77" s="208">
        <v>684780</v>
      </c>
      <c r="J77" s="209"/>
    </row>
    <row r="78" spans="1:10" ht="53.65" customHeight="1" x14ac:dyDescent="0.35">
      <c r="A78" s="79" t="s">
        <v>51</v>
      </c>
      <c r="B78" s="251"/>
      <c r="C78" s="252"/>
      <c r="D78" s="154" t="s">
        <v>44</v>
      </c>
      <c r="E78" s="155"/>
      <c r="F78" s="155"/>
      <c r="G78" s="156"/>
      <c r="H78" s="105">
        <f>H75</f>
        <v>684780</v>
      </c>
      <c r="I78" s="345">
        <f>I75</f>
        <v>684780</v>
      </c>
      <c r="J78" s="346"/>
    </row>
    <row r="79" spans="1:10" ht="85.7" customHeight="1" x14ac:dyDescent="0.3">
      <c r="A79" s="33" t="s">
        <v>27</v>
      </c>
      <c r="B79" s="34">
        <v>9800</v>
      </c>
      <c r="C79" s="35"/>
      <c r="D79" s="149" t="s">
        <v>28</v>
      </c>
      <c r="E79" s="150"/>
      <c r="F79" s="150"/>
      <c r="G79" s="151"/>
      <c r="H79" s="36">
        <f>H81+H83+H93+H94+H84+H85+H86+H87+H88+H89+H90+H82+H91+H92</f>
        <v>12576600</v>
      </c>
      <c r="I79" s="142">
        <f>I95</f>
        <v>12576600</v>
      </c>
      <c r="J79" s="143"/>
    </row>
    <row r="80" spans="1:10" ht="17.45" customHeight="1" x14ac:dyDescent="0.3">
      <c r="A80" s="37"/>
      <c r="B80" s="34"/>
      <c r="C80" s="35"/>
      <c r="D80" s="227" t="s">
        <v>32</v>
      </c>
      <c r="E80" s="228"/>
      <c r="F80" s="228"/>
      <c r="G80" s="229"/>
      <c r="H80" s="38"/>
      <c r="I80" s="184"/>
      <c r="J80" s="185"/>
    </row>
    <row r="81" spans="1:10" hidden="1" x14ac:dyDescent="0.3">
      <c r="A81" s="38"/>
      <c r="B81" s="34"/>
      <c r="C81" s="35"/>
      <c r="D81" s="149" t="s">
        <v>31</v>
      </c>
      <c r="E81" s="150"/>
      <c r="F81" s="150"/>
      <c r="G81" s="151"/>
      <c r="H81" s="39"/>
      <c r="I81" s="40"/>
      <c r="J81" s="41"/>
    </row>
    <row r="82" spans="1:10" ht="80.849999999999994" hidden="1" customHeight="1" x14ac:dyDescent="0.3">
      <c r="A82" s="129"/>
      <c r="B82" s="127"/>
      <c r="C82" s="128"/>
      <c r="D82" s="144" t="s">
        <v>73</v>
      </c>
      <c r="E82" s="145"/>
      <c r="F82" s="145"/>
      <c r="G82" s="146"/>
      <c r="H82" s="130">
        <f>I82</f>
        <v>0</v>
      </c>
      <c r="I82" s="142"/>
      <c r="J82" s="143"/>
    </row>
    <row r="83" spans="1:10" ht="42" customHeight="1" x14ac:dyDescent="0.3">
      <c r="A83" s="38"/>
      <c r="B83" s="34"/>
      <c r="C83" s="35"/>
      <c r="D83" s="144" t="s">
        <v>30</v>
      </c>
      <c r="E83" s="145"/>
      <c r="F83" s="145"/>
      <c r="G83" s="146"/>
      <c r="H83" s="42">
        <f>I83</f>
        <v>880000</v>
      </c>
      <c r="I83" s="142">
        <v>880000</v>
      </c>
      <c r="J83" s="143"/>
    </row>
    <row r="84" spans="1:10" x14ac:dyDescent="0.3">
      <c r="A84" s="38"/>
      <c r="B84" s="82"/>
      <c r="C84" s="83"/>
      <c r="D84" s="144" t="s">
        <v>60</v>
      </c>
      <c r="E84" s="145"/>
      <c r="F84" s="145"/>
      <c r="G84" s="146"/>
      <c r="H84" s="42">
        <f>I84</f>
        <v>3000000</v>
      </c>
      <c r="I84" s="142">
        <v>3000000</v>
      </c>
      <c r="J84" s="143"/>
    </row>
    <row r="85" spans="1:10" x14ac:dyDescent="0.3">
      <c r="A85" s="38"/>
      <c r="B85" s="84"/>
      <c r="C85" s="85"/>
      <c r="D85" s="136" t="s">
        <v>61</v>
      </c>
      <c r="E85" s="137"/>
      <c r="F85" s="137"/>
      <c r="G85" s="138"/>
      <c r="H85" s="107">
        <f>I85</f>
        <v>3500000</v>
      </c>
      <c r="I85" s="139">
        <f>2000000+1500000</f>
        <v>3500000</v>
      </c>
      <c r="J85" s="140"/>
    </row>
    <row r="86" spans="1:10" x14ac:dyDescent="0.3">
      <c r="A86" s="38"/>
      <c r="B86" s="88"/>
      <c r="C86" s="89"/>
      <c r="D86" s="136" t="s">
        <v>64</v>
      </c>
      <c r="E86" s="137"/>
      <c r="F86" s="137"/>
      <c r="G86" s="138"/>
      <c r="H86" s="107">
        <f>I86</f>
        <v>1000000</v>
      </c>
      <c r="I86" s="139">
        <v>1000000</v>
      </c>
      <c r="J86" s="140"/>
    </row>
    <row r="87" spans="1:10" x14ac:dyDescent="0.3">
      <c r="A87" s="38"/>
      <c r="B87" s="111"/>
      <c r="C87" s="112"/>
      <c r="D87" s="136" t="s">
        <v>67</v>
      </c>
      <c r="E87" s="137"/>
      <c r="F87" s="137"/>
      <c r="G87" s="138"/>
      <c r="H87" s="107">
        <f t="shared" ref="H87:H88" si="2">I87</f>
        <v>921600</v>
      </c>
      <c r="I87" s="139">
        <v>921600</v>
      </c>
      <c r="J87" s="140"/>
    </row>
    <row r="88" spans="1:10" x14ac:dyDescent="0.3">
      <c r="A88" s="38"/>
      <c r="B88" s="111"/>
      <c r="C88" s="112"/>
      <c r="D88" s="136" t="s">
        <v>68</v>
      </c>
      <c r="E88" s="137"/>
      <c r="F88" s="137"/>
      <c r="G88" s="138"/>
      <c r="H88" s="107">
        <f t="shared" si="2"/>
        <v>1000000</v>
      </c>
      <c r="I88" s="139">
        <v>1000000</v>
      </c>
      <c r="J88" s="140"/>
    </row>
    <row r="89" spans="1:10" x14ac:dyDescent="0.3">
      <c r="A89" s="38"/>
      <c r="B89" s="113"/>
      <c r="C89" s="114"/>
      <c r="D89" s="136" t="s">
        <v>69</v>
      </c>
      <c r="E89" s="137"/>
      <c r="F89" s="137"/>
      <c r="G89" s="138"/>
      <c r="H89" s="107">
        <f t="shared" ref="H89" si="3">I89</f>
        <v>1000000</v>
      </c>
      <c r="I89" s="139">
        <v>1000000</v>
      </c>
      <c r="J89" s="140"/>
    </row>
    <row r="90" spans="1:10" s="97" customFormat="1" ht="18.399999999999999" customHeight="1" x14ac:dyDescent="0.3">
      <c r="A90" s="91"/>
      <c r="B90" s="92"/>
      <c r="C90" s="93"/>
      <c r="D90" s="136" t="s">
        <v>72</v>
      </c>
      <c r="E90" s="137"/>
      <c r="F90" s="137"/>
      <c r="G90" s="138"/>
      <c r="H90" s="39">
        <f t="shared" ref="H90" si="4">I90+J90</f>
        <v>275000</v>
      </c>
      <c r="I90" s="139">
        <v>275000</v>
      </c>
      <c r="J90" s="140"/>
    </row>
    <row r="91" spans="1:10" s="97" customFormat="1" ht="18.399999999999999" customHeight="1" x14ac:dyDescent="0.3">
      <c r="A91" s="91"/>
      <c r="B91" s="92"/>
      <c r="C91" s="93"/>
      <c r="D91" s="136" t="s">
        <v>75</v>
      </c>
      <c r="E91" s="137"/>
      <c r="F91" s="137"/>
      <c r="G91" s="138"/>
      <c r="H91" s="39">
        <f>I91</f>
        <v>500000</v>
      </c>
      <c r="I91" s="139">
        <v>500000</v>
      </c>
      <c r="J91" s="140"/>
    </row>
    <row r="92" spans="1:10" s="97" customFormat="1" ht="18.399999999999999" customHeight="1" x14ac:dyDescent="0.3">
      <c r="A92" s="91"/>
      <c r="B92" s="92"/>
      <c r="C92" s="93"/>
      <c r="D92" s="136" t="s">
        <v>78</v>
      </c>
      <c r="E92" s="137"/>
      <c r="F92" s="137"/>
      <c r="G92" s="138"/>
      <c r="H92" s="39">
        <f t="shared" ref="H92" si="5">I92+J92</f>
        <v>500000</v>
      </c>
      <c r="I92" s="139">
        <v>500000</v>
      </c>
      <c r="J92" s="140"/>
    </row>
    <row r="93" spans="1:10" s="97" customFormat="1" ht="18.399999999999999" hidden="1" customHeight="1" x14ac:dyDescent="0.3">
      <c r="A93" s="91"/>
      <c r="B93" s="92"/>
      <c r="C93" s="93"/>
      <c r="D93" s="213" t="s">
        <v>29</v>
      </c>
      <c r="E93" s="214"/>
      <c r="F93" s="214"/>
      <c r="G93" s="215"/>
      <c r="H93" s="94">
        <f t="shared" ref="H93:H94" si="6">I93+J93</f>
        <v>0</v>
      </c>
      <c r="I93" s="95"/>
      <c r="J93" s="96"/>
    </row>
    <row r="94" spans="1:10" s="97" customFormat="1" ht="18.399999999999999" hidden="1" customHeight="1" x14ac:dyDescent="0.3">
      <c r="A94" s="91"/>
      <c r="B94" s="92"/>
      <c r="C94" s="93"/>
      <c r="D94" s="213" t="s">
        <v>43</v>
      </c>
      <c r="E94" s="214"/>
      <c r="F94" s="214"/>
      <c r="G94" s="215"/>
      <c r="H94" s="94">
        <f t="shared" si="6"/>
        <v>0</v>
      </c>
      <c r="I94" s="92"/>
      <c r="J94" s="93"/>
    </row>
    <row r="95" spans="1:10" ht="18.75" customHeight="1" x14ac:dyDescent="0.3">
      <c r="A95" s="13" t="s">
        <v>52</v>
      </c>
      <c r="B95" s="48"/>
      <c r="C95" s="49"/>
      <c r="D95" s="216" t="s">
        <v>23</v>
      </c>
      <c r="E95" s="217"/>
      <c r="F95" s="217"/>
      <c r="G95" s="218"/>
      <c r="H95" s="73">
        <f>I95</f>
        <v>12576600</v>
      </c>
      <c r="I95" s="219">
        <f>I81+I83+I93+I94+I84+I85+I86+I87+I88+I89+I90+I82+I91+I92</f>
        <v>12576600</v>
      </c>
      <c r="J95" s="220"/>
    </row>
    <row r="96" spans="1:10" ht="14.45" customHeight="1" x14ac:dyDescent="0.3">
      <c r="A96" s="23"/>
      <c r="B96" s="24"/>
      <c r="C96" s="25"/>
      <c r="D96" s="224"/>
      <c r="E96" s="225"/>
      <c r="F96" s="225"/>
      <c r="G96" s="226"/>
      <c r="H96" s="26"/>
      <c r="I96" s="24"/>
      <c r="J96" s="25"/>
    </row>
    <row r="97" spans="1:14" x14ac:dyDescent="0.3">
      <c r="A97" s="6" t="s">
        <v>11</v>
      </c>
      <c r="B97" s="170" t="s">
        <v>12</v>
      </c>
      <c r="C97" s="172"/>
      <c r="D97" s="172"/>
      <c r="E97" s="172"/>
      <c r="F97" s="172"/>
      <c r="G97" s="171"/>
      <c r="H97" s="19">
        <f>H98+H99</f>
        <v>15447881</v>
      </c>
      <c r="I97" s="170"/>
      <c r="J97" s="171"/>
    </row>
    <row r="98" spans="1:14" x14ac:dyDescent="0.3">
      <c r="A98" s="6" t="s">
        <v>11</v>
      </c>
      <c r="B98" s="221" t="s">
        <v>13</v>
      </c>
      <c r="C98" s="222"/>
      <c r="D98" s="222"/>
      <c r="E98" s="222"/>
      <c r="F98" s="222"/>
      <c r="G98" s="223"/>
      <c r="H98" s="19">
        <f>H50+H63+H52+H69</f>
        <v>2186501</v>
      </c>
      <c r="I98" s="170"/>
      <c r="J98" s="171"/>
    </row>
    <row r="99" spans="1:14" x14ac:dyDescent="0.3">
      <c r="A99" s="6" t="s">
        <v>11</v>
      </c>
      <c r="B99" s="221" t="s">
        <v>14</v>
      </c>
      <c r="C99" s="222"/>
      <c r="D99" s="222"/>
      <c r="E99" s="222"/>
      <c r="F99" s="222"/>
      <c r="G99" s="223"/>
      <c r="H99" s="19">
        <f>H75+H79</f>
        <v>13261380</v>
      </c>
      <c r="I99" s="170"/>
      <c r="J99" s="171"/>
    </row>
    <row r="101" spans="1:14" s="27" customFormat="1" ht="29.25" customHeight="1" x14ac:dyDescent="0.3">
      <c r="A101" s="147" t="s">
        <v>81</v>
      </c>
      <c r="B101" s="148"/>
      <c r="C101" s="148"/>
      <c r="D101" s="148"/>
      <c r="E101" s="1"/>
      <c r="F101" s="1"/>
      <c r="G101" s="2"/>
      <c r="I101" s="101" t="s">
        <v>82</v>
      </c>
      <c r="J101" s="2"/>
      <c r="K101" s="1"/>
      <c r="L101" s="1"/>
      <c r="M101" s="1"/>
      <c r="N101" s="1"/>
    </row>
    <row r="102" spans="1:14" x14ac:dyDescent="0.3">
      <c r="A102" s="246"/>
      <c r="B102" s="246"/>
      <c r="C102" s="246"/>
      <c r="G102" s="247"/>
      <c r="H102" s="247"/>
    </row>
    <row r="103" spans="1:14" x14ac:dyDescent="0.3">
      <c r="A103" s="28"/>
    </row>
  </sheetData>
  <mergeCells count="179">
    <mergeCell ref="D91:G91"/>
    <mergeCell ref="I91:J91"/>
    <mergeCell ref="D90:G90"/>
    <mergeCell ref="I90:J90"/>
    <mergeCell ref="I79:J79"/>
    <mergeCell ref="D66:G66"/>
    <mergeCell ref="I66:J66"/>
    <mergeCell ref="B72:C72"/>
    <mergeCell ref="D72:G72"/>
    <mergeCell ref="I72:J72"/>
    <mergeCell ref="B69:C69"/>
    <mergeCell ref="D69:G69"/>
    <mergeCell ref="I69:J69"/>
    <mergeCell ref="B70:C70"/>
    <mergeCell ref="D70:G70"/>
    <mergeCell ref="I70:J70"/>
    <mergeCell ref="B71:C71"/>
    <mergeCell ref="D71:G71"/>
    <mergeCell ref="I71:J71"/>
    <mergeCell ref="D67:G67"/>
    <mergeCell ref="I67:J67"/>
    <mergeCell ref="I75:J75"/>
    <mergeCell ref="I77:J77"/>
    <mergeCell ref="I78:J78"/>
    <mergeCell ref="D76:G76"/>
    <mergeCell ref="I76:J76"/>
    <mergeCell ref="B77:C77"/>
    <mergeCell ref="I2:J2"/>
    <mergeCell ref="I13:J13"/>
    <mergeCell ref="I64:J64"/>
    <mergeCell ref="I50:J50"/>
    <mergeCell ref="I51:J51"/>
    <mergeCell ref="I29:J29"/>
    <mergeCell ref="I36:J36"/>
    <mergeCell ref="I16:J16"/>
    <mergeCell ref="I40:J40"/>
    <mergeCell ref="I41:J41"/>
    <mergeCell ref="I47:J47"/>
    <mergeCell ref="I21:J21"/>
    <mergeCell ref="I22:J22"/>
    <mergeCell ref="I23:J23"/>
    <mergeCell ref="I54:J54"/>
    <mergeCell ref="I56:J56"/>
    <mergeCell ref="I63:J63"/>
    <mergeCell ref="I24:J24"/>
    <mergeCell ref="I48:J48"/>
    <mergeCell ref="I59:J59"/>
    <mergeCell ref="D7:F7"/>
    <mergeCell ref="I65:J65"/>
    <mergeCell ref="A13:A15"/>
    <mergeCell ref="B13:G15"/>
    <mergeCell ref="H13:H15"/>
    <mergeCell ref="A21:A22"/>
    <mergeCell ref="B21:G22"/>
    <mergeCell ref="H21:H22"/>
    <mergeCell ref="A29:A30"/>
    <mergeCell ref="B29:G30"/>
    <mergeCell ref="H29:H30"/>
    <mergeCell ref="B19:G19"/>
    <mergeCell ref="B16:G16"/>
    <mergeCell ref="B18:G18"/>
    <mergeCell ref="A17:H17"/>
    <mergeCell ref="A25:A26"/>
    <mergeCell ref="H25:H26"/>
    <mergeCell ref="A23:A24"/>
    <mergeCell ref="B27:G28"/>
    <mergeCell ref="B23:G24"/>
    <mergeCell ref="B20:G20"/>
    <mergeCell ref="A27:A28"/>
    <mergeCell ref="H23:H24"/>
    <mergeCell ref="B25:G26"/>
    <mergeCell ref="D63:G63"/>
    <mergeCell ref="A102:C102"/>
    <mergeCell ref="G102:H102"/>
    <mergeCell ref="B51:C51"/>
    <mergeCell ref="D51:G51"/>
    <mergeCell ref="B97:G97"/>
    <mergeCell ref="B98:G98"/>
    <mergeCell ref="D65:G65"/>
    <mergeCell ref="B68:C68"/>
    <mergeCell ref="D68:G68"/>
    <mergeCell ref="D53:G53"/>
    <mergeCell ref="D62:G62"/>
    <mergeCell ref="D55:G55"/>
    <mergeCell ref="D57:G57"/>
    <mergeCell ref="B65:C65"/>
    <mergeCell ref="D56:G56"/>
    <mergeCell ref="B64:C64"/>
    <mergeCell ref="D64:G64"/>
    <mergeCell ref="D52:G52"/>
    <mergeCell ref="B76:C76"/>
    <mergeCell ref="B63:C63"/>
    <mergeCell ref="B75:C75"/>
    <mergeCell ref="D75:G75"/>
    <mergeCell ref="B78:C78"/>
    <mergeCell ref="D79:G79"/>
    <mergeCell ref="D54:G54"/>
    <mergeCell ref="D58:G58"/>
    <mergeCell ref="B50:C50"/>
    <mergeCell ref="A49:H49"/>
    <mergeCell ref="I62:J62"/>
    <mergeCell ref="I58:J58"/>
    <mergeCell ref="I52:J52"/>
    <mergeCell ref="I49:J49"/>
    <mergeCell ref="D59:G59"/>
    <mergeCell ref="I61:J61"/>
    <mergeCell ref="D61:G61"/>
    <mergeCell ref="B52:C52"/>
    <mergeCell ref="D50:G50"/>
    <mergeCell ref="D60:G60"/>
    <mergeCell ref="I60:J60"/>
    <mergeCell ref="D93:G93"/>
    <mergeCell ref="D94:G94"/>
    <mergeCell ref="D95:G95"/>
    <mergeCell ref="I99:J99"/>
    <mergeCell ref="I80:J80"/>
    <mergeCell ref="I83:J83"/>
    <mergeCell ref="I95:J95"/>
    <mergeCell ref="D84:G84"/>
    <mergeCell ref="I84:J84"/>
    <mergeCell ref="D85:G85"/>
    <mergeCell ref="I85:J85"/>
    <mergeCell ref="D86:G86"/>
    <mergeCell ref="I86:J86"/>
    <mergeCell ref="B99:G99"/>
    <mergeCell ref="I98:J98"/>
    <mergeCell ref="I97:J97"/>
    <mergeCell ref="D96:G96"/>
    <mergeCell ref="D80:G80"/>
    <mergeCell ref="D87:G87"/>
    <mergeCell ref="D88:G88"/>
    <mergeCell ref="I87:J87"/>
    <mergeCell ref="I88:J88"/>
    <mergeCell ref="D89:G89"/>
    <mergeCell ref="I89:J89"/>
    <mergeCell ref="B48:C48"/>
    <mergeCell ref="D48:G48"/>
    <mergeCell ref="B42:G42"/>
    <mergeCell ref="I53:J53"/>
    <mergeCell ref="B33:G33"/>
    <mergeCell ref="H27:H28"/>
    <mergeCell ref="I27:J27"/>
    <mergeCell ref="I28:J28"/>
    <mergeCell ref="I34:J34"/>
    <mergeCell ref="I30:J30"/>
    <mergeCell ref="I31:J31"/>
    <mergeCell ref="I32:J32"/>
    <mergeCell ref="I33:J33"/>
    <mergeCell ref="B31:G31"/>
    <mergeCell ref="B32:G32"/>
    <mergeCell ref="B39:G39"/>
    <mergeCell ref="I39:J39"/>
    <mergeCell ref="B40:G40"/>
    <mergeCell ref="B35:G35"/>
    <mergeCell ref="I35:J35"/>
    <mergeCell ref="D92:G92"/>
    <mergeCell ref="I92:J92"/>
    <mergeCell ref="I4:J4"/>
    <mergeCell ref="I82:J82"/>
    <mergeCell ref="D82:G82"/>
    <mergeCell ref="A101:D101"/>
    <mergeCell ref="D81:G81"/>
    <mergeCell ref="D83:G83"/>
    <mergeCell ref="I68:J68"/>
    <mergeCell ref="D77:G77"/>
    <mergeCell ref="D78:G78"/>
    <mergeCell ref="B34:G34"/>
    <mergeCell ref="B36:G36"/>
    <mergeCell ref="B41:G41"/>
    <mergeCell ref="A37:H37"/>
    <mergeCell ref="I38:J38"/>
    <mergeCell ref="B38:G38"/>
    <mergeCell ref="I74:J74"/>
    <mergeCell ref="A74:H74"/>
    <mergeCell ref="B43:G43"/>
    <mergeCell ref="B44:G44"/>
    <mergeCell ref="B47:C47"/>
    <mergeCell ref="D47:G47"/>
    <mergeCell ref="A73:J73"/>
  </mergeCells>
  <pageMargins left="1.1023622047244095" right="0.70866141732283472" top="0.74803149606299213" bottom="0.74803149606299213" header="0.31496062992125984" footer="0.31496062992125984"/>
  <pageSetup paperSize="9" scale="63" orientation="portrait" r:id="rId1"/>
  <rowBreaks count="3" manualBreakCount="3">
    <brk id="45" max="9" man="1"/>
    <brk id="68" max="9" man="1"/>
    <brk id="10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2024-09-16T13:37:08Z</dcterms:modified>
</cp:coreProperties>
</file>