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 defaultThemeVersion="124226"/>
  <xr:revisionPtr revIDLastSave="0" documentId="13_ncr:1_{4B46BB9C-D5AC-4EBF-9E2B-29BF8151CB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Лист1!$A$1:$J$101</definedName>
  </definedNames>
  <calcPr calcId="191029"/>
</workbook>
</file>

<file path=xl/calcChain.xml><?xml version="1.0" encoding="utf-8"?>
<calcChain xmlns="http://schemas.openxmlformats.org/spreadsheetml/2006/main">
  <c r="H38" i="1" l="1"/>
  <c r="H48" i="1" l="1"/>
  <c r="H52" i="1" s="1"/>
  <c r="I92" i="1" l="1"/>
  <c r="I95" i="1" s="1"/>
  <c r="H94" i="1"/>
  <c r="H92" i="1" s="1"/>
  <c r="I68" i="1"/>
  <c r="H73" i="1"/>
  <c r="H66" i="1"/>
  <c r="H95" i="1" l="1"/>
  <c r="I74" i="1"/>
  <c r="H74" i="1" s="1"/>
  <c r="H71" i="1"/>
  <c r="I85" i="1" l="1"/>
  <c r="H89" i="1" l="1"/>
  <c r="H85" i="1" s="1"/>
  <c r="H98" i="1" s="1"/>
  <c r="I65" i="1"/>
  <c r="H65" i="1"/>
  <c r="H63" i="1" l="1"/>
  <c r="I63" i="1"/>
  <c r="I67" i="1" s="1"/>
  <c r="I77" i="1"/>
  <c r="H77" i="1" s="1"/>
  <c r="H60" i="1" l="1"/>
  <c r="H67" i="1"/>
  <c r="I79" i="1"/>
  <c r="H79" i="1"/>
  <c r="H20" i="1" l="1"/>
  <c r="H23" i="1" l="1"/>
  <c r="I75" i="1" l="1"/>
  <c r="I78" i="1" s="1"/>
  <c r="H75" i="1"/>
  <c r="H78" i="1" l="1"/>
  <c r="I91" i="1" l="1"/>
  <c r="H91" i="1" l="1"/>
  <c r="H36" i="1" l="1"/>
  <c r="H70" i="1" l="1"/>
  <c r="H68" i="1" s="1"/>
  <c r="H31" i="1" l="1"/>
  <c r="H35" i="1" s="1"/>
  <c r="I60" i="1" l="1"/>
  <c r="H45" i="1" l="1"/>
  <c r="H39" i="1"/>
  <c r="H43" i="1" l="1"/>
  <c r="H41" i="1"/>
  <c r="H51" i="1" l="1"/>
  <c r="H50" i="1" s="1"/>
  <c r="H58" i="1"/>
  <c r="H97" i="1" s="1"/>
  <c r="H96" i="1" s="1"/>
</calcChain>
</file>

<file path=xl/sharedStrings.xml><?xml version="1.0" encoding="utf-8"?>
<sst xmlns="http://schemas.openxmlformats.org/spreadsheetml/2006/main" count="127" uniqueCount="87">
  <si>
    <t>код бюджету</t>
  </si>
  <si>
    <t>Код Класифікації доходу бюджету/Код бюджету</t>
  </si>
  <si>
    <t>Найменування трансферту/Найменування бюджету - надавача міжбюджетного трансферту</t>
  </si>
  <si>
    <t>Усього</t>
  </si>
  <si>
    <t>1. Показники міжбюджетних трансфертів з інших бюджетів</t>
  </si>
  <si>
    <t>(грн.)</t>
  </si>
  <si>
    <t>1.</t>
  </si>
  <si>
    <t>2.</t>
  </si>
  <si>
    <t>3.</t>
  </si>
  <si>
    <t>І. Трансферти до загального фонду бюджету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</si>
  <si>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</si>
  <si>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</si>
  <si>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</si>
  <si>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</si>
  <si>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</si>
  <si>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</si>
  <si>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</si>
  <si>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</si>
  <si>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 - отримувача міжбюджетного трансферту</t>
  </si>
  <si>
    <t>І.Трансферти із загального фонду бюджету</t>
  </si>
  <si>
    <t>ІІ. Трансферти із спеціального фонду бюджету</t>
  </si>
  <si>
    <t xml:space="preserve">   Секретар міської ради</t>
  </si>
  <si>
    <t>Реверсна дотація</t>
  </si>
  <si>
    <t>Інші субвенції з місцевого бюджету</t>
  </si>
  <si>
    <t>Державний бюджет</t>
  </si>
  <si>
    <t>На створення і використання матеріальних резервів для запобігання та ліквідації надзвичайних ситуацій техногенного і природного характеру та іх наслідків</t>
  </si>
  <si>
    <t>Освітня субвенція</t>
  </si>
  <si>
    <t>0219770</t>
  </si>
  <si>
    <t>3719110</t>
  </si>
  <si>
    <t>0219800</t>
  </si>
  <si>
    <t>Субвенція з місцевого бюджета державному бюджету на виконання програм соціально - економічного розвитку регіонів</t>
  </si>
  <si>
    <t>Відділенню поліції №1 Павлоградського районного відділу поліції у Дніпропетровській області</t>
  </si>
  <si>
    <t xml:space="preserve">50 ДПРЧ 6 ДПРЗ України у Дніпропетровській області </t>
  </si>
  <si>
    <t xml:space="preserve">Павлоградському об`єднаному міському територіальному центру комплектування та  соціальної підтримки </t>
  </si>
  <si>
    <t>в тому числі:</t>
  </si>
  <si>
    <t>Бюджет Вербківської сільської територіальної громади</t>
  </si>
  <si>
    <t>Бюджет Богданівської  сільської територіальної громади</t>
  </si>
  <si>
    <t>04502000000</t>
  </si>
  <si>
    <t>04503000000</t>
  </si>
  <si>
    <t>Інші дотації  з місцевого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</si>
  <si>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</si>
  <si>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інклюзивно-ресурсний центр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</si>
  <si>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</si>
  <si>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</si>
  <si>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на лікування хворих на цукровий діабет інсуліном та нецукровий діабет десмопресином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</si>
  <si>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</si>
  <si>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з них</t>
  </si>
  <si>
    <t>4.</t>
  </si>
  <si>
    <t>з них:</t>
  </si>
  <si>
    <t>04542000000</t>
  </si>
  <si>
    <t>Бюджет Троїцької  сільської територіальної громади</t>
  </si>
  <si>
    <t>Керуючий справами виконкому</t>
  </si>
  <si>
    <t>Любов ЦИМБАЛ</t>
  </si>
  <si>
    <t xml:space="preserve">  Жанна ШКУТ</t>
  </si>
  <si>
    <t>Обласний бюджет Дніпропетровської області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</si>
  <si>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</si>
  <si>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 закупівлю засобів навчання та обладнання для навчальних кабінетів початкової школи</t>
  </si>
  <si>
    <t>на проведення супервізії</t>
  </si>
  <si>
    <t xml:space="preserve"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 </t>
  </si>
  <si>
    <t>оснащення кабінетів інклюзивно - ресурсних центрів</t>
  </si>
  <si>
    <t>Міжбюджетні трансферти на 2023 рік</t>
  </si>
  <si>
    <t>0459100000</t>
  </si>
  <si>
    <t>0410000000</t>
  </si>
  <si>
    <t>9900000000</t>
  </si>
  <si>
    <t>Субвенція з обласного бюджету місцевим бюджетам на виконання доручень віборців депутатами обласної ради у 2023 році</t>
  </si>
  <si>
    <t>Військова частина А7036</t>
  </si>
  <si>
    <t>Комунальному Підприємству "Обласний центр екстреної медичної допомоги та медицини катастроф" Дніпропетровської обласної ради для удосконалення надання екстреної медичної допомоги</t>
  </si>
  <si>
    <t>Районний бюджет Павлоградського
району</t>
  </si>
  <si>
    <t>0431120000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</si>
  <si>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</si>
  <si>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Павлоградській районній раді Дніпропетровської області</t>
  </si>
  <si>
    <t>Управлінню державної казначейської служби України у м. Тернівці Дніпропетровської області</t>
  </si>
  <si>
    <t>0919770</t>
  </si>
  <si>
    <t>Бюджет Павлоградської міської територіальної громади</t>
  </si>
  <si>
    <t>0458400000</t>
  </si>
  <si>
    <t xml:space="preserve">Центру соціальної підтримки дітей "Моя родина" </t>
  </si>
  <si>
    <t>Управлінню Служби безпеки України у Дніпропетровській області</t>
  </si>
  <si>
    <t>на виконання заходів Програми територіальної оборони Дніпропеттровської області та забезпечення заходів мобілізації на 2022-2024 роки</t>
  </si>
  <si>
    <t>Лугансько-Павлоградський зональний відділ Військової служби правопорядку</t>
  </si>
  <si>
    <t>субвенція з місцевих бюджетів обласному бюджету на виконання заходів Програми територіальної оборони Дніпропетровської області та забезпечення заходів мобілізації на 2022-2024 роки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</si>
  <si>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“Про статус ветеранів війни, гарантії їх соціального захистуˮ, та які потребують поліпшення житлових умов за рахунок відповідної субвенції з державного бюджету</t>
  </si>
  <si>
    <t>Додаток 4</t>
  </si>
  <si>
    <t>до  рішення  Тернівської міської ради</t>
  </si>
  <si>
    <t>Жанна ШКУТ</t>
  </si>
  <si>
    <t>Секретар міської ради</t>
  </si>
  <si>
    <t>від 18.12.2023</t>
  </si>
  <si>
    <t>№ 596-28/VIII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</si>
</sst>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3"/>
      <name val="Calibri"/>
      <family val="2"/>
      <scheme val="minor"/>
    </font>
    <font>
      <b/>
      <sz val="13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8"/>
      <name val="Times New Roman"/>
      <family val="1"/>
      <charset val="204"/>
    </font>
    <font>
      <i/>
      <sz val="10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12">
    <xf numFmtId="0" fontId="0" fillId="0" borderId="0" xfId="0"/>
    <xf numFmtId="3" fontId="1" fillId="2" borderId="1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top"/>
    </xf>
    <xf numFmtId="3" fontId="1" fillId="2" borderId="3" xfId="0" applyNumberFormat="1" applyFont="1" applyFill="1" applyBorder="1"/>
    <xf numFmtId="49" fontId="2" fillId="2" borderId="2" xfId="0" applyNumberFormat="1" applyFont="1" applyFill="1" applyBorder="1" applyAlignment="1">
      <alignment horizontal="center" vertical="top"/>
    </xf>
    <xf numFmtId="3" fontId="2" fillId="2" borderId="3" xfId="0" applyNumberFormat="1" applyFont="1" applyFill="1" applyBorder="1"/>
    <xf numFmtId="3" fontId="1" fillId="2" borderId="2" xfId="0" applyNumberFormat="1" applyFont="1" applyFill="1" applyBorder="1"/>
    <xf numFmtId="49" fontId="7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/>
    <xf numFmtId="3" fontId="3" fillId="2" borderId="6" xfId="0" applyNumberFormat="1" applyFont="1" applyFill="1" applyBorder="1"/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 applyProtection="1">
      <alignment vertical="center"/>
      <protection locked="0"/>
    </xf>
    <xf numFmtId="0" fontId="4" fillId="2" borderId="0" xfId="1" applyFill="1" applyAlignment="1" applyProtection="1">
      <alignment vertical="center"/>
      <protection locked="0"/>
    </xf>
    <xf numFmtId="0" fontId="4" fillId="2" borderId="0" xfId="0" applyFont="1" applyFill="1"/>
    <xf numFmtId="3" fontId="1" fillId="2" borderId="3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3" fontId="1" fillId="2" borderId="5" xfId="0" applyNumberFormat="1" applyFont="1" applyFill="1" applyBorder="1"/>
    <xf numFmtId="0" fontId="1" fillId="2" borderId="3" xfId="0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right" vertical="center"/>
    </xf>
    <xf numFmtId="0" fontId="1" fillId="2" borderId="5" xfId="0" applyFont="1" applyFill="1" applyBorder="1"/>
    <xf numFmtId="0" fontId="7" fillId="2" borderId="2" xfId="0" applyFont="1" applyFill="1" applyBorder="1" applyAlignment="1">
      <alignment horizontal="center" vertical="center"/>
    </xf>
    <xf numFmtId="3" fontId="7" fillId="2" borderId="2" xfId="0" applyNumberFormat="1" applyFont="1" applyFill="1" applyBorder="1"/>
    <xf numFmtId="3" fontId="7" fillId="2" borderId="3" xfId="0" applyNumberFormat="1" applyFont="1" applyFill="1" applyBorder="1"/>
    <xf numFmtId="3" fontId="7" fillId="2" borderId="5" xfId="0" applyNumberFormat="1" applyFont="1" applyFill="1" applyBorder="1"/>
    <xf numFmtId="0" fontId="7" fillId="2" borderId="0" xfId="0" applyFont="1" applyFill="1"/>
    <xf numFmtId="3" fontId="1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top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2" xfId="0" applyFont="1" applyFill="1" applyBorder="1"/>
    <xf numFmtId="0" fontId="8" fillId="2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/>
    </xf>
    <xf numFmtId="3" fontId="6" fillId="2" borderId="2" xfId="0" applyNumberFormat="1" applyFont="1" applyFill="1" applyBorder="1"/>
    <xf numFmtId="49" fontId="8" fillId="2" borderId="6" xfId="0" applyNumberFormat="1" applyFont="1" applyFill="1" applyBorder="1" applyAlignment="1">
      <alignment horizontal="center"/>
    </xf>
    <xf numFmtId="3" fontId="1" fillId="2" borderId="6" xfId="0" applyNumberFormat="1" applyFont="1" applyFill="1" applyBorder="1"/>
    <xf numFmtId="49" fontId="8" fillId="2" borderId="2" xfId="0" applyNumberFormat="1" applyFont="1" applyFill="1" applyBorder="1"/>
    <xf numFmtId="49" fontId="1" fillId="2" borderId="2" xfId="0" applyNumberFormat="1" applyFont="1" applyFill="1" applyBorder="1" applyAlignment="1">
      <alignment horizontal="center"/>
    </xf>
    <xf numFmtId="0" fontId="12" fillId="2" borderId="0" xfId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horizontal="left"/>
    </xf>
    <xf numFmtId="3" fontId="3" fillId="0" borderId="2" xfId="0" applyNumberFormat="1" applyFont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3" fontId="16" fillId="3" borderId="2" xfId="0" applyNumberFormat="1" applyFont="1" applyFill="1" applyBorder="1"/>
    <xf numFmtId="0" fontId="14" fillId="2" borderId="0" xfId="0" applyFont="1" applyFill="1"/>
    <xf numFmtId="3" fontId="3" fillId="0" borderId="6" xfId="0" applyNumberFormat="1" applyFont="1" applyBorder="1"/>
    <xf numFmtId="3" fontId="6" fillId="0" borderId="6" xfId="0" applyNumberFormat="1" applyFont="1" applyBorder="1"/>
    <xf numFmtId="49" fontId="8" fillId="2" borderId="11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right"/>
    </xf>
    <xf numFmtId="0" fontId="17" fillId="2" borderId="6" xfId="0" applyFont="1" applyFill="1" applyBorder="1" applyAlignment="1">
      <alignment horizontal="center" vertical="center"/>
    </xf>
    <xf numFmtId="4" fontId="17" fillId="2" borderId="6" xfId="0" applyNumberFormat="1" applyFont="1" applyFill="1" applyBorder="1"/>
    <xf numFmtId="4" fontId="7" fillId="2" borderId="11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/>
    <xf numFmtId="3" fontId="3" fillId="0" borderId="11" xfId="0" applyNumberFormat="1" applyFont="1" applyBorder="1"/>
    <xf numFmtId="3" fontId="1" fillId="0" borderId="2" xfId="0" applyNumberFormat="1" applyFont="1" applyBorder="1"/>
    <xf numFmtId="3" fontId="3" fillId="0" borderId="2" xfId="0" applyNumberFormat="1" applyFont="1" applyBorder="1" applyAlignment="1">
      <alignment horizontal="right"/>
    </xf>
    <xf numFmtId="0" fontId="8" fillId="2" borderId="0" xfId="0" applyFont="1" applyFill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11" fillId="2" borderId="3" xfId="0" applyFont="1" applyFill="1" applyBorder="1" applyAlignment="1">
      <alignment wrapText="1"/>
    </xf>
    <xf numFmtId="0" fontId="11" fillId="2" borderId="4" xfId="0" applyFont="1" applyFill="1" applyBorder="1" applyAlignment="1">
      <alignment wrapText="1"/>
    </xf>
    <xf numFmtId="0" fontId="11" fillId="2" borderId="5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wrapText="1"/>
    </xf>
    <xf numFmtId="3" fontId="1" fillId="2" borderId="3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3" fontId="1" fillId="2" borderId="3" xfId="0" applyNumberFormat="1" applyFont="1" applyFill="1" applyBorder="1" applyAlignment="1">
      <alignment horizontal="center" wrapText="1"/>
    </xf>
    <xf numFmtId="3" fontId="1" fillId="2" borderId="5" xfId="0" applyNumberFormat="1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5" fillId="3" borderId="3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3" fontId="3" fillId="2" borderId="3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8" fillId="2" borderId="0" xfId="0" applyFont="1" applyFill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3" fontId="7" fillId="0" borderId="3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3" fontId="1" fillId="2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/>
    <xf numFmtId="3" fontId="1" fillId="2" borderId="5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3" fontId="16" fillId="3" borderId="3" xfId="0" applyNumberFormat="1" applyFont="1" applyFill="1" applyBorder="1" applyAlignment="1">
      <alignment horizontal="center"/>
    </xf>
    <xf numFmtId="3" fontId="16" fillId="3" borderId="5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right" wrapText="1"/>
    </xf>
    <xf numFmtId="3" fontId="1" fillId="2" borderId="11" xfId="0" applyNumberFormat="1" applyFont="1" applyFill="1" applyBorder="1" applyAlignment="1">
      <alignment horizontal="right" wrapText="1"/>
    </xf>
    <xf numFmtId="49" fontId="8" fillId="2" borderId="1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8" fillId="2" borderId="4" xfId="0" applyFont="1" applyFill="1" applyBorder="1"/>
    <xf numFmtId="0" fontId="8" fillId="2" borderId="6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wrapText="1"/>
    </xf>
    <xf numFmtId="3" fontId="7" fillId="2" borderId="3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</cellXfs>
  <cellStyles count="2">
    <cellStyle name="Обычный" xfId="0" builtinId="0"/>
    <cellStyle name="Обычный_Дод 7 РП 30.01.1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02"/>
  <sheetViews>
    <sheetView tabSelected="1" view="pageBreakPreview" zoomScaleNormal="100" zoomScaleSheetLayoutView="100" workbookViewId="0">
      <selection activeCell="J10" sqref="J10"/>
    </sheetView>
  </sheetViews>
  <sheetFormatPr defaultColWidth="9.140625" defaultRowHeight="15" x14ac:dyDescent="0.25"/>
  <cols>
    <col min="1" max="1" width="21.85546875" style="18" customWidth="1"/>
    <col min="2" max="3" width="9.140625" style="18"/>
    <col min="4" max="4" width="12" style="18" bestFit="1" customWidth="1"/>
    <col min="5" max="5" width="7.140625" style="18" customWidth="1"/>
    <col min="6" max="6" width="9.140625" style="18"/>
    <col min="7" max="7" width="6.28515625" style="18" customWidth="1"/>
    <col min="8" max="8" width="15" style="18" customWidth="1"/>
    <col min="9" max="9" width="12.42578125" style="18" customWidth="1"/>
    <col min="10" max="10" width="28.28515625" style="18" customWidth="1"/>
    <col min="11" max="16384" width="9.140625" style="18"/>
  </cols>
  <sheetData>
    <row r="2" spans="1:10" ht="17.25" x14ac:dyDescent="0.3">
      <c r="H2" s="19"/>
      <c r="I2" s="19" t="s">
        <v>81</v>
      </c>
      <c r="J2" s="19"/>
    </row>
    <row r="3" spans="1:10" ht="29.85" customHeight="1" x14ac:dyDescent="0.3">
      <c r="H3" s="19"/>
      <c r="I3" s="84" t="s">
        <v>82</v>
      </c>
      <c r="J3" s="84"/>
    </row>
    <row r="4" spans="1:10" ht="22.7" customHeight="1" x14ac:dyDescent="0.3">
      <c r="H4" s="19"/>
      <c r="I4" s="19" t="s">
        <v>85</v>
      </c>
      <c r="J4" s="19"/>
    </row>
    <row r="5" spans="1:10" ht="17.25" x14ac:dyDescent="0.3">
      <c r="H5" s="19"/>
      <c r="I5" s="19" t="s">
        <v>86</v>
      </c>
      <c r="J5" s="19"/>
    </row>
    <row r="6" spans="1:10" ht="17.25" x14ac:dyDescent="0.3">
      <c r="G6" s="19"/>
      <c r="H6" s="19"/>
      <c r="I6" s="84"/>
      <c r="J6" s="84"/>
    </row>
    <row r="7" spans="1:10" ht="17.25" x14ac:dyDescent="0.3">
      <c r="A7" s="19"/>
      <c r="B7" s="19"/>
      <c r="C7" s="19"/>
      <c r="D7" s="20" t="s">
        <v>60</v>
      </c>
      <c r="E7" s="19"/>
      <c r="F7" s="19"/>
      <c r="G7" s="19"/>
      <c r="H7" s="19"/>
    </row>
    <row r="8" spans="1:10" ht="17.25" x14ac:dyDescent="0.3">
      <c r="A8" s="19"/>
      <c r="B8" s="19"/>
      <c r="C8" s="19"/>
      <c r="D8" s="19"/>
      <c r="E8" s="19"/>
      <c r="F8" s="19"/>
      <c r="G8" s="19"/>
      <c r="H8" s="19"/>
    </row>
    <row r="9" spans="1:10" ht="17.25" x14ac:dyDescent="0.3">
      <c r="A9" s="19"/>
      <c r="B9" s="19"/>
      <c r="C9" s="19"/>
      <c r="D9" s="172" t="s">
        <v>61</v>
      </c>
      <c r="E9" s="172"/>
      <c r="F9" s="172"/>
      <c r="G9" s="19"/>
      <c r="H9" s="19"/>
    </row>
    <row r="10" spans="1:10" ht="17.25" x14ac:dyDescent="0.3">
      <c r="A10" s="19"/>
      <c r="B10" s="19"/>
      <c r="C10" s="19"/>
      <c r="D10" s="19"/>
      <c r="E10" s="19" t="s">
        <v>0</v>
      </c>
      <c r="F10" s="19"/>
      <c r="G10" s="19"/>
      <c r="H10" s="19"/>
    </row>
    <row r="11" spans="1:10" ht="17.45" hidden="1" customHeight="1" x14ac:dyDescent="0.3">
      <c r="A11" s="19"/>
      <c r="B11" s="19"/>
      <c r="C11" s="19"/>
      <c r="D11" s="19"/>
      <c r="E11" s="19"/>
      <c r="F11" s="19"/>
      <c r="G11" s="19"/>
      <c r="H11" s="19"/>
    </row>
    <row r="12" spans="1:10" ht="17.45" hidden="1" customHeight="1" x14ac:dyDescent="0.3">
      <c r="A12" s="19"/>
      <c r="B12" s="19"/>
      <c r="C12" s="19"/>
      <c r="D12" s="19"/>
      <c r="E12" s="19"/>
      <c r="F12" s="19"/>
      <c r="G12" s="19"/>
      <c r="H12" s="19"/>
    </row>
    <row r="13" spans="1:10" ht="17.25" x14ac:dyDescent="0.3">
      <c r="A13" s="19"/>
      <c r="B13" s="20" t="s">
        <v>4</v>
      </c>
      <c r="C13" s="20"/>
      <c r="D13" s="20"/>
      <c r="E13" s="20"/>
      <c r="F13" s="20"/>
      <c r="G13" s="20"/>
      <c r="H13" s="20"/>
    </row>
    <row r="14" spans="1:10" ht="17.25" x14ac:dyDescent="0.3">
      <c r="A14" s="19"/>
      <c r="B14" s="19"/>
      <c r="C14" s="19"/>
      <c r="D14" s="19"/>
      <c r="E14" s="19"/>
      <c r="F14" s="19"/>
      <c r="G14" s="19"/>
      <c r="J14" s="72" t="s">
        <v>5</v>
      </c>
    </row>
    <row r="15" spans="1:10" ht="14.45" customHeight="1" x14ac:dyDescent="0.25">
      <c r="A15" s="176" t="s">
        <v>1</v>
      </c>
      <c r="B15" s="179" t="s">
        <v>2</v>
      </c>
      <c r="C15" s="180"/>
      <c r="D15" s="180"/>
      <c r="E15" s="180"/>
      <c r="F15" s="180"/>
      <c r="G15" s="181"/>
      <c r="H15" s="188" t="s">
        <v>3</v>
      </c>
      <c r="I15" s="173" t="s">
        <v>46</v>
      </c>
      <c r="J15" s="174"/>
    </row>
    <row r="16" spans="1:10" ht="14.45" customHeight="1" x14ac:dyDescent="0.25">
      <c r="A16" s="177"/>
      <c r="B16" s="182"/>
      <c r="C16" s="183"/>
      <c r="D16" s="183"/>
      <c r="E16" s="183"/>
      <c r="F16" s="183"/>
      <c r="G16" s="184"/>
      <c r="H16" s="189"/>
      <c r="I16" s="21"/>
      <c r="J16" s="22"/>
    </row>
    <row r="17" spans="1:10" ht="37.5" customHeight="1" x14ac:dyDescent="0.25">
      <c r="A17" s="178"/>
      <c r="B17" s="185"/>
      <c r="C17" s="186"/>
      <c r="D17" s="186"/>
      <c r="E17" s="186"/>
      <c r="F17" s="186"/>
      <c r="G17" s="187"/>
      <c r="H17" s="190"/>
      <c r="I17" s="23"/>
      <c r="J17" s="24"/>
    </row>
    <row r="18" spans="1:10" x14ac:dyDescent="0.25">
      <c r="A18" s="25" t="s">
        <v>6</v>
      </c>
      <c r="B18" s="79" t="s">
        <v>7</v>
      </c>
      <c r="C18" s="98"/>
      <c r="D18" s="98"/>
      <c r="E18" s="98"/>
      <c r="F18" s="98"/>
      <c r="G18" s="80"/>
      <c r="H18" s="25" t="s">
        <v>8</v>
      </c>
      <c r="I18" s="79" t="s">
        <v>47</v>
      </c>
      <c r="J18" s="80"/>
    </row>
    <row r="19" spans="1:10" ht="23.45" customHeight="1" x14ac:dyDescent="0.25">
      <c r="A19" s="168" t="s">
        <v>9</v>
      </c>
      <c r="B19" s="169"/>
      <c r="C19" s="169"/>
      <c r="D19" s="169"/>
      <c r="E19" s="169"/>
      <c r="F19" s="169"/>
      <c r="G19" s="169"/>
      <c r="H19" s="169"/>
      <c r="I19" s="175"/>
      <c r="J19" s="26"/>
    </row>
    <row r="20" spans="1:10" ht="88.5" customHeight="1" x14ac:dyDescent="0.25">
      <c r="A20" s="27">
        <v>41021400</v>
      </c>
      <c r="B20" s="129" t="s">
        <v>69</v>
      </c>
      <c r="C20" s="129"/>
      <c r="D20" s="129"/>
      <c r="E20" s="129"/>
      <c r="F20" s="129"/>
      <c r="G20" s="129"/>
      <c r="H20" s="28">
        <f>3042200+5136300</f>
        <v>8178500</v>
      </c>
      <c r="I20" s="3"/>
      <c r="J20" s="26"/>
    </row>
    <row r="21" spans="1:10" x14ac:dyDescent="0.25">
      <c r="A21" s="2">
        <v>41033900</v>
      </c>
      <c r="B21" s="79" t="s">
        <v>26</v>
      </c>
      <c r="C21" s="98"/>
      <c r="D21" s="98"/>
      <c r="E21" s="98"/>
      <c r="F21" s="98"/>
      <c r="G21" s="80"/>
      <c r="H21" s="6">
        <v>52901300</v>
      </c>
      <c r="I21" s="3"/>
      <c r="J21" s="26"/>
    </row>
    <row r="22" spans="1:10" ht="15" hidden="1" customHeight="1" x14ac:dyDescent="0.25">
      <c r="A22" s="2"/>
      <c r="B22" s="87"/>
      <c r="C22" s="88"/>
      <c r="D22" s="88"/>
      <c r="E22" s="88"/>
      <c r="F22" s="88"/>
      <c r="G22" s="89"/>
      <c r="H22" s="6"/>
      <c r="I22" s="3"/>
      <c r="J22" s="29"/>
    </row>
    <row r="23" spans="1:10" s="34" customFormat="1" ht="18.75" customHeight="1" x14ac:dyDescent="0.25">
      <c r="A23" s="30">
        <v>9900000000</v>
      </c>
      <c r="B23" s="95" t="s">
        <v>24</v>
      </c>
      <c r="C23" s="96"/>
      <c r="D23" s="96"/>
      <c r="E23" s="96"/>
      <c r="F23" s="96"/>
      <c r="G23" s="97"/>
      <c r="H23" s="31">
        <f>H20+H21</f>
        <v>61079800</v>
      </c>
      <c r="I23" s="32"/>
      <c r="J23" s="33"/>
    </row>
    <row r="24" spans="1:10" s="34" customFormat="1" ht="277.5" customHeight="1" x14ac:dyDescent="0.25">
      <c r="A24" s="65">
        <v>41050600</v>
      </c>
      <c r="B24" s="191" t="s">
        <v>80</v>
      </c>
      <c r="C24" s="192"/>
      <c r="D24" s="192"/>
      <c r="E24" s="192"/>
      <c r="F24" s="192"/>
      <c r="G24" s="193"/>
      <c r="H24" s="66">
        <v>4215889.28</v>
      </c>
      <c r="I24" s="32"/>
      <c r="J24" s="33"/>
    </row>
    <row r="25" spans="1:10" ht="17.45" customHeight="1" x14ac:dyDescent="0.25">
      <c r="A25" s="166">
        <v>41051000</v>
      </c>
      <c r="B25" s="152" t="s">
        <v>40</v>
      </c>
      <c r="C25" s="153"/>
      <c r="D25" s="153"/>
      <c r="E25" s="153"/>
      <c r="F25" s="153"/>
      <c r="G25" s="154"/>
      <c r="H25" s="164">
        <v>875924</v>
      </c>
      <c r="I25" s="87" t="s">
        <v>41</v>
      </c>
      <c r="J25" s="89"/>
    </row>
    <row r="26" spans="1:10" ht="30.2" customHeight="1" x14ac:dyDescent="0.25">
      <c r="A26" s="167"/>
      <c r="B26" s="155"/>
      <c r="C26" s="156"/>
      <c r="D26" s="156"/>
      <c r="E26" s="156"/>
      <c r="F26" s="156"/>
      <c r="G26" s="157"/>
      <c r="H26" s="165"/>
      <c r="I26" s="85">
        <v>875924</v>
      </c>
      <c r="J26" s="86"/>
    </row>
    <row r="27" spans="1:10" ht="32.25" customHeight="1" x14ac:dyDescent="0.25">
      <c r="A27" s="166">
        <v>41051200</v>
      </c>
      <c r="B27" s="152" t="s">
        <v>42</v>
      </c>
      <c r="C27" s="153"/>
      <c r="D27" s="153"/>
      <c r="E27" s="153"/>
      <c r="F27" s="153"/>
      <c r="G27" s="154"/>
      <c r="H27" s="164">
        <v>237309</v>
      </c>
      <c r="I27" s="158"/>
      <c r="J27" s="160"/>
    </row>
    <row r="28" spans="1:10" ht="19.5" customHeight="1" x14ac:dyDescent="0.25">
      <c r="A28" s="167"/>
      <c r="B28" s="155"/>
      <c r="C28" s="156"/>
      <c r="D28" s="156"/>
      <c r="E28" s="156"/>
      <c r="F28" s="156"/>
      <c r="G28" s="157"/>
      <c r="H28" s="165"/>
      <c r="I28" s="161"/>
      <c r="J28" s="163"/>
    </row>
    <row r="29" spans="1:10" ht="201.6" hidden="1" customHeight="1" x14ac:dyDescent="0.25">
      <c r="A29" s="166">
        <v>41051400</v>
      </c>
      <c r="B29" s="158" t="s">
        <v>55</v>
      </c>
      <c r="C29" s="159"/>
      <c r="D29" s="159"/>
      <c r="E29" s="159"/>
      <c r="F29" s="159"/>
      <c r="G29" s="160"/>
      <c r="H29" s="164"/>
      <c r="I29" s="35" t="s">
        <v>56</v>
      </c>
      <c r="J29" s="35" t="s">
        <v>57</v>
      </c>
    </row>
    <row r="30" spans="1:10" ht="15" hidden="1" customHeight="1" x14ac:dyDescent="0.25">
      <c r="A30" s="167"/>
      <c r="B30" s="161"/>
      <c r="C30" s="162"/>
      <c r="D30" s="162"/>
      <c r="E30" s="162"/>
      <c r="F30" s="162"/>
      <c r="G30" s="163"/>
      <c r="H30" s="165"/>
      <c r="I30" s="6"/>
      <c r="J30" s="6"/>
    </row>
    <row r="31" spans="1:10" ht="37.15" hidden="1" customHeight="1" x14ac:dyDescent="0.25">
      <c r="A31" s="166">
        <v>41051700</v>
      </c>
      <c r="B31" s="152" t="s">
        <v>58</v>
      </c>
      <c r="C31" s="153"/>
      <c r="D31" s="153"/>
      <c r="E31" s="153"/>
      <c r="F31" s="153"/>
      <c r="G31" s="154"/>
      <c r="H31" s="170">
        <f>I32</f>
        <v>0</v>
      </c>
      <c r="I31" s="144" t="s">
        <v>59</v>
      </c>
      <c r="J31" s="145"/>
    </row>
    <row r="32" spans="1:10" ht="21.2" hidden="1" customHeight="1" x14ac:dyDescent="0.25">
      <c r="A32" s="167"/>
      <c r="B32" s="155"/>
      <c r="C32" s="156"/>
      <c r="D32" s="156"/>
      <c r="E32" s="156"/>
      <c r="F32" s="156"/>
      <c r="G32" s="157"/>
      <c r="H32" s="171"/>
      <c r="I32" s="144"/>
      <c r="J32" s="145"/>
    </row>
    <row r="33" spans="1:10" ht="44.45" hidden="1" customHeight="1" x14ac:dyDescent="0.25">
      <c r="A33" s="166">
        <v>41055000</v>
      </c>
      <c r="B33" s="152" t="s">
        <v>43</v>
      </c>
      <c r="C33" s="153"/>
      <c r="D33" s="153"/>
      <c r="E33" s="153"/>
      <c r="F33" s="153"/>
      <c r="G33" s="154"/>
      <c r="H33" s="164"/>
      <c r="I33" s="87" t="s">
        <v>44</v>
      </c>
      <c r="J33" s="89"/>
    </row>
    <row r="34" spans="1:10" ht="14.45" hidden="1" customHeight="1" x14ac:dyDescent="0.25">
      <c r="A34" s="167"/>
      <c r="B34" s="155"/>
      <c r="C34" s="156"/>
      <c r="D34" s="156"/>
      <c r="E34" s="156"/>
      <c r="F34" s="156"/>
      <c r="G34" s="157"/>
      <c r="H34" s="165"/>
      <c r="I34" s="144"/>
      <c r="J34" s="147"/>
    </row>
    <row r="35" spans="1:10" ht="14.45" customHeight="1" x14ac:dyDescent="0.25">
      <c r="A35" s="36" t="s">
        <v>62</v>
      </c>
      <c r="B35" s="95" t="s">
        <v>54</v>
      </c>
      <c r="C35" s="96"/>
      <c r="D35" s="96"/>
      <c r="E35" s="96"/>
      <c r="F35" s="96"/>
      <c r="G35" s="97"/>
      <c r="H35" s="67">
        <f>H25+H27+H33+H29+H31+H24</f>
        <v>5329122.28</v>
      </c>
      <c r="I35" s="85"/>
      <c r="J35" s="86"/>
    </row>
    <row r="36" spans="1:10" ht="14.45" customHeight="1" x14ac:dyDescent="0.25">
      <c r="A36" s="38">
        <v>41053900</v>
      </c>
      <c r="B36" s="87" t="s">
        <v>23</v>
      </c>
      <c r="C36" s="88"/>
      <c r="D36" s="88"/>
      <c r="E36" s="88"/>
      <c r="F36" s="88"/>
      <c r="G36" s="89"/>
      <c r="H36" s="1">
        <f>H37+H38</f>
        <v>1085840</v>
      </c>
      <c r="I36" s="85"/>
      <c r="J36" s="86"/>
    </row>
    <row r="37" spans="1:10" ht="49.15" customHeight="1" x14ac:dyDescent="0.25">
      <c r="A37" s="38"/>
      <c r="B37" s="87" t="s">
        <v>45</v>
      </c>
      <c r="C37" s="88"/>
      <c r="D37" s="88"/>
      <c r="E37" s="88"/>
      <c r="F37" s="88"/>
      <c r="G37" s="89"/>
      <c r="H37" s="1">
        <v>25840</v>
      </c>
      <c r="I37" s="85"/>
      <c r="J37" s="86"/>
    </row>
    <row r="38" spans="1:10" ht="45.75" customHeight="1" x14ac:dyDescent="0.25">
      <c r="A38" s="38"/>
      <c r="B38" s="87" t="s">
        <v>64</v>
      </c>
      <c r="C38" s="88"/>
      <c r="D38" s="88"/>
      <c r="E38" s="88"/>
      <c r="F38" s="88"/>
      <c r="G38" s="89"/>
      <c r="H38" s="1">
        <f>1060000-30000+30000</f>
        <v>1060000</v>
      </c>
      <c r="I38" s="85"/>
      <c r="J38" s="146"/>
    </row>
    <row r="39" spans="1:10" ht="14.45" customHeight="1" x14ac:dyDescent="0.25">
      <c r="A39" s="36" t="s">
        <v>62</v>
      </c>
      <c r="B39" s="95" t="s">
        <v>54</v>
      </c>
      <c r="C39" s="96"/>
      <c r="D39" s="96"/>
      <c r="E39" s="96"/>
      <c r="F39" s="96"/>
      <c r="G39" s="97"/>
      <c r="H39" s="37">
        <f>H36</f>
        <v>1085840</v>
      </c>
      <c r="I39" s="85"/>
      <c r="J39" s="86"/>
    </row>
    <row r="40" spans="1:10" ht="14.45" hidden="1" customHeight="1" x14ac:dyDescent="0.25">
      <c r="A40" s="2">
        <v>41040400</v>
      </c>
      <c r="B40" s="79" t="s">
        <v>39</v>
      </c>
      <c r="C40" s="98"/>
      <c r="D40" s="98"/>
      <c r="E40" s="98"/>
      <c r="F40" s="98"/>
      <c r="G40" s="80"/>
      <c r="H40" s="3"/>
      <c r="I40" s="85"/>
      <c r="J40" s="86"/>
    </row>
    <row r="41" spans="1:10" s="34" customFormat="1" ht="14.45" hidden="1" customHeight="1" x14ac:dyDescent="0.25">
      <c r="A41" s="39" t="s">
        <v>38</v>
      </c>
      <c r="B41" s="95" t="s">
        <v>35</v>
      </c>
      <c r="C41" s="96"/>
      <c r="D41" s="96"/>
      <c r="E41" s="96"/>
      <c r="F41" s="96"/>
      <c r="G41" s="97"/>
      <c r="H41" s="32">
        <f>H40</f>
        <v>0</v>
      </c>
      <c r="I41" s="194"/>
      <c r="J41" s="195"/>
    </row>
    <row r="42" spans="1:10" ht="14.45" hidden="1" customHeight="1" x14ac:dyDescent="0.25">
      <c r="A42" s="2">
        <v>41040400</v>
      </c>
      <c r="B42" s="79" t="s">
        <v>39</v>
      </c>
      <c r="C42" s="98"/>
      <c r="D42" s="98"/>
      <c r="E42" s="98"/>
      <c r="F42" s="98"/>
      <c r="G42" s="80"/>
      <c r="H42" s="3"/>
      <c r="I42" s="85"/>
      <c r="J42" s="86"/>
    </row>
    <row r="43" spans="1:10" s="34" customFormat="1" ht="14.45" hidden="1" customHeight="1" x14ac:dyDescent="0.25">
      <c r="A43" s="39" t="s">
        <v>37</v>
      </c>
      <c r="B43" s="95" t="s">
        <v>36</v>
      </c>
      <c r="C43" s="96"/>
      <c r="D43" s="96"/>
      <c r="E43" s="96"/>
      <c r="F43" s="96"/>
      <c r="G43" s="97"/>
      <c r="H43" s="32">
        <f>H42</f>
        <v>0</v>
      </c>
      <c r="I43" s="194"/>
      <c r="J43" s="195"/>
    </row>
    <row r="44" spans="1:10" s="34" customFormat="1" ht="14.45" hidden="1" customHeight="1" x14ac:dyDescent="0.25">
      <c r="A44" s="2">
        <v>41040400</v>
      </c>
      <c r="B44" s="79" t="s">
        <v>39</v>
      </c>
      <c r="C44" s="98"/>
      <c r="D44" s="98"/>
      <c r="E44" s="98"/>
      <c r="F44" s="98"/>
      <c r="G44" s="80"/>
      <c r="H44" s="3"/>
      <c r="I44" s="194"/>
      <c r="J44" s="146"/>
    </row>
    <row r="45" spans="1:10" ht="14.45" hidden="1" customHeight="1" x14ac:dyDescent="0.25">
      <c r="A45" s="4" t="s">
        <v>49</v>
      </c>
      <c r="B45" s="197" t="s">
        <v>50</v>
      </c>
      <c r="C45" s="198"/>
      <c r="D45" s="198"/>
      <c r="E45" s="198"/>
      <c r="F45" s="198"/>
      <c r="G45" s="199"/>
      <c r="H45" s="5">
        <f>H44</f>
        <v>0</v>
      </c>
      <c r="I45" s="85"/>
      <c r="J45" s="86"/>
    </row>
    <row r="46" spans="1:10" ht="24" customHeight="1" x14ac:dyDescent="0.25">
      <c r="A46" s="168" t="s">
        <v>10</v>
      </c>
      <c r="B46" s="169"/>
      <c r="C46" s="169"/>
      <c r="D46" s="169"/>
      <c r="E46" s="169"/>
      <c r="F46" s="169"/>
      <c r="G46" s="169"/>
      <c r="H46" s="169"/>
      <c r="I46" s="40"/>
      <c r="J46" s="41"/>
    </row>
    <row r="47" spans="1:10" ht="42.6" customHeight="1" x14ac:dyDescent="0.25">
      <c r="A47" s="73">
        <v>41051000</v>
      </c>
      <c r="B47" s="152" t="s">
        <v>40</v>
      </c>
      <c r="C47" s="153"/>
      <c r="D47" s="153"/>
      <c r="E47" s="153"/>
      <c r="F47" s="153"/>
      <c r="G47" s="154"/>
      <c r="H47" s="6">
        <v>303572</v>
      </c>
      <c r="I47" s="85"/>
      <c r="J47" s="86"/>
    </row>
    <row r="48" spans="1:10" x14ac:dyDescent="0.25">
      <c r="A48" s="36" t="s">
        <v>62</v>
      </c>
      <c r="B48" s="95" t="s">
        <v>54</v>
      </c>
      <c r="C48" s="96"/>
      <c r="D48" s="96"/>
      <c r="E48" s="96"/>
      <c r="F48" s="96"/>
      <c r="G48" s="97"/>
      <c r="H48" s="31">
        <f>H47</f>
        <v>303572</v>
      </c>
      <c r="I48" s="85"/>
      <c r="J48" s="86"/>
    </row>
    <row r="49" spans="1:10" hidden="1" x14ac:dyDescent="0.25">
      <c r="A49" s="42"/>
      <c r="B49" s="79"/>
      <c r="C49" s="98"/>
      <c r="D49" s="98"/>
      <c r="E49" s="98"/>
      <c r="F49" s="98"/>
      <c r="G49" s="80"/>
      <c r="H49" s="42"/>
      <c r="I49" s="85"/>
      <c r="J49" s="86"/>
    </row>
    <row r="50" spans="1:10" ht="22.35" customHeight="1" x14ac:dyDescent="0.25">
      <c r="A50" s="25" t="s">
        <v>11</v>
      </c>
      <c r="B50" s="79" t="s">
        <v>12</v>
      </c>
      <c r="C50" s="98"/>
      <c r="D50" s="98"/>
      <c r="E50" s="98"/>
      <c r="F50" s="98"/>
      <c r="G50" s="80"/>
      <c r="H50" s="68">
        <f>H51+H52</f>
        <v>67798334.280000001</v>
      </c>
      <c r="I50" s="3"/>
      <c r="J50" s="26"/>
    </row>
    <row r="51" spans="1:10" x14ac:dyDescent="0.25">
      <c r="A51" s="25" t="s">
        <v>11</v>
      </c>
      <c r="B51" s="99" t="s">
        <v>13</v>
      </c>
      <c r="C51" s="100"/>
      <c r="D51" s="100"/>
      <c r="E51" s="100"/>
      <c r="F51" s="100"/>
      <c r="G51" s="101"/>
      <c r="H51" s="68">
        <f>H23+H35+H39+H41+H43+H45</f>
        <v>67494762.280000001</v>
      </c>
      <c r="I51" s="3"/>
      <c r="J51" s="26"/>
    </row>
    <row r="52" spans="1:10" x14ac:dyDescent="0.25">
      <c r="A52" s="25" t="s">
        <v>11</v>
      </c>
      <c r="B52" s="99" t="s">
        <v>14</v>
      </c>
      <c r="C52" s="100"/>
      <c r="D52" s="100"/>
      <c r="E52" s="100"/>
      <c r="F52" s="100"/>
      <c r="G52" s="101"/>
      <c r="H52" s="3">
        <f>H48</f>
        <v>303572</v>
      </c>
      <c r="I52" s="3"/>
      <c r="J52" s="26"/>
    </row>
    <row r="54" spans="1:10" ht="17.25" x14ac:dyDescent="0.3">
      <c r="B54" s="20" t="s">
        <v>15</v>
      </c>
      <c r="C54" s="20"/>
      <c r="D54" s="20"/>
      <c r="E54" s="20"/>
      <c r="F54" s="20"/>
      <c r="G54" s="20"/>
      <c r="H54" s="20"/>
    </row>
    <row r="55" spans="1:10" ht="120.2" customHeight="1" x14ac:dyDescent="0.3">
      <c r="A55" s="43" t="s">
        <v>16</v>
      </c>
      <c r="B55" s="148" t="s">
        <v>17</v>
      </c>
      <c r="C55" s="149"/>
      <c r="D55" s="200" t="s">
        <v>18</v>
      </c>
      <c r="E55" s="201"/>
      <c r="F55" s="201"/>
      <c r="G55" s="202"/>
      <c r="H55" s="44" t="s">
        <v>3</v>
      </c>
      <c r="I55" s="196" t="s">
        <v>48</v>
      </c>
      <c r="J55" s="196"/>
    </row>
    <row r="56" spans="1:10" x14ac:dyDescent="0.25">
      <c r="A56" s="25">
        <v>1</v>
      </c>
      <c r="B56" s="79">
        <v>2</v>
      </c>
      <c r="C56" s="80"/>
      <c r="D56" s="79">
        <v>3</v>
      </c>
      <c r="E56" s="98"/>
      <c r="F56" s="98"/>
      <c r="G56" s="80"/>
      <c r="H56" s="25">
        <v>4</v>
      </c>
      <c r="I56" s="128">
        <v>5</v>
      </c>
      <c r="J56" s="128"/>
    </row>
    <row r="57" spans="1:10" ht="19.899999999999999" customHeight="1" x14ac:dyDescent="0.3">
      <c r="A57" s="115" t="s">
        <v>19</v>
      </c>
      <c r="B57" s="116"/>
      <c r="C57" s="116"/>
      <c r="D57" s="116"/>
      <c r="E57" s="116"/>
      <c r="F57" s="116"/>
      <c r="G57" s="116"/>
      <c r="H57" s="117"/>
      <c r="I57" s="79"/>
      <c r="J57" s="80"/>
    </row>
    <row r="58" spans="1:10" ht="17.25" x14ac:dyDescent="0.3">
      <c r="A58" s="45" t="s">
        <v>28</v>
      </c>
      <c r="B58" s="79">
        <v>9110</v>
      </c>
      <c r="C58" s="80"/>
      <c r="D58" s="79" t="s">
        <v>22</v>
      </c>
      <c r="E58" s="98"/>
      <c r="F58" s="98"/>
      <c r="G58" s="80"/>
      <c r="H58" s="6">
        <f>H59</f>
        <v>8298700</v>
      </c>
      <c r="I58" s="79"/>
      <c r="J58" s="80"/>
    </row>
    <row r="59" spans="1:10" x14ac:dyDescent="0.25">
      <c r="A59" s="7" t="s">
        <v>63</v>
      </c>
      <c r="B59" s="95"/>
      <c r="C59" s="97"/>
      <c r="D59" s="95" t="s">
        <v>24</v>
      </c>
      <c r="E59" s="96"/>
      <c r="F59" s="96"/>
      <c r="G59" s="97"/>
      <c r="H59" s="46">
        <v>8298700</v>
      </c>
      <c r="I59" s="79"/>
      <c r="J59" s="80"/>
    </row>
    <row r="60" spans="1:10" ht="66.2" customHeight="1" x14ac:dyDescent="0.3">
      <c r="A60" s="47" t="s">
        <v>29</v>
      </c>
      <c r="B60" s="79">
        <v>9800</v>
      </c>
      <c r="C60" s="80"/>
      <c r="D60" s="87" t="s">
        <v>30</v>
      </c>
      <c r="E60" s="88"/>
      <c r="F60" s="88"/>
      <c r="G60" s="89"/>
      <c r="H60" s="48">
        <f>H62+H63+H64+H65+H66</f>
        <v>803056</v>
      </c>
      <c r="I60" s="85">
        <f>I67</f>
        <v>803056</v>
      </c>
      <c r="J60" s="86"/>
    </row>
    <row r="61" spans="1:10" ht="13.9" customHeight="1" x14ac:dyDescent="0.3">
      <c r="A61" s="49"/>
      <c r="B61" s="79"/>
      <c r="C61" s="80"/>
      <c r="D61" s="141" t="s">
        <v>34</v>
      </c>
      <c r="E61" s="142"/>
      <c r="F61" s="142"/>
      <c r="G61" s="143"/>
      <c r="H61" s="42"/>
      <c r="I61" s="79"/>
      <c r="J61" s="80"/>
    </row>
    <row r="62" spans="1:10" ht="28.5" hidden="1" customHeight="1" x14ac:dyDescent="0.25">
      <c r="A62" s="42"/>
      <c r="B62" s="79"/>
      <c r="C62" s="80"/>
      <c r="D62" s="92" t="s">
        <v>33</v>
      </c>
      <c r="E62" s="93"/>
      <c r="F62" s="93"/>
      <c r="G62" s="94"/>
      <c r="H62" s="6"/>
      <c r="I62" s="85"/>
      <c r="J62" s="86"/>
    </row>
    <row r="63" spans="1:10" ht="34.15" customHeight="1" x14ac:dyDescent="0.25">
      <c r="A63" s="42"/>
      <c r="B63" s="79"/>
      <c r="C63" s="80"/>
      <c r="D63" s="81" t="s">
        <v>32</v>
      </c>
      <c r="E63" s="82"/>
      <c r="F63" s="82"/>
      <c r="G63" s="83"/>
      <c r="H63" s="53">
        <f>200000+20000</f>
        <v>220000</v>
      </c>
      <c r="I63" s="74">
        <f>200000+20000</f>
        <v>220000</v>
      </c>
      <c r="J63" s="75"/>
    </row>
    <row r="64" spans="1:10" ht="45" customHeight="1" x14ac:dyDescent="0.25">
      <c r="A64" s="42"/>
      <c r="B64" s="79"/>
      <c r="C64" s="80"/>
      <c r="D64" s="81" t="s">
        <v>31</v>
      </c>
      <c r="E64" s="82"/>
      <c r="F64" s="82"/>
      <c r="G64" s="83"/>
      <c r="H64" s="8">
        <v>286000</v>
      </c>
      <c r="I64" s="110">
        <v>286000</v>
      </c>
      <c r="J64" s="111"/>
    </row>
    <row r="65" spans="1:10" ht="44.1" customHeight="1" x14ac:dyDescent="0.25">
      <c r="A65" s="42"/>
      <c r="B65" s="79"/>
      <c r="C65" s="80"/>
      <c r="D65" s="76" t="s">
        <v>71</v>
      </c>
      <c r="E65" s="77"/>
      <c r="F65" s="77"/>
      <c r="G65" s="78"/>
      <c r="H65" s="6">
        <f>27600+19456</f>
        <v>47056</v>
      </c>
      <c r="I65" s="79">
        <f>27600+19456</f>
        <v>47056</v>
      </c>
      <c r="J65" s="80"/>
    </row>
    <row r="66" spans="1:10" ht="40.700000000000003" customHeight="1" x14ac:dyDescent="0.25">
      <c r="A66" s="42"/>
      <c r="B66" s="16"/>
      <c r="C66" s="17"/>
      <c r="D66" s="138" t="s">
        <v>78</v>
      </c>
      <c r="E66" s="139"/>
      <c r="F66" s="139"/>
      <c r="G66" s="140"/>
      <c r="H66" s="70">
        <f>I66</f>
        <v>250000</v>
      </c>
      <c r="I66" s="74">
        <v>250000</v>
      </c>
      <c r="J66" s="75"/>
    </row>
    <row r="67" spans="1:10" x14ac:dyDescent="0.25">
      <c r="A67" s="7" t="s">
        <v>63</v>
      </c>
      <c r="B67" s="95"/>
      <c r="C67" s="97"/>
      <c r="D67" s="107" t="s">
        <v>24</v>
      </c>
      <c r="E67" s="108"/>
      <c r="F67" s="108"/>
      <c r="G67" s="109"/>
      <c r="H67" s="46">
        <f>H62+H63+H64+H65+H66</f>
        <v>803056</v>
      </c>
      <c r="I67" s="105">
        <f>I62+I63+I64+I65+I66</f>
        <v>803056</v>
      </c>
      <c r="J67" s="106"/>
    </row>
    <row r="68" spans="1:10" ht="17.25" x14ac:dyDescent="0.3">
      <c r="A68" s="45" t="s">
        <v>27</v>
      </c>
      <c r="B68" s="79">
        <v>9770</v>
      </c>
      <c r="C68" s="80"/>
      <c r="D68" s="87" t="s">
        <v>23</v>
      </c>
      <c r="E68" s="88"/>
      <c r="F68" s="88"/>
      <c r="G68" s="89"/>
      <c r="H68" s="6">
        <f>H70+H72+H71+H73</f>
        <v>280340</v>
      </c>
      <c r="I68" s="90">
        <f>I70+I72+I71+I73</f>
        <v>280340</v>
      </c>
      <c r="J68" s="91"/>
    </row>
    <row r="69" spans="1:10" ht="14.45" customHeight="1" x14ac:dyDescent="0.25">
      <c r="A69" s="50"/>
      <c r="B69" s="79"/>
      <c r="C69" s="80"/>
      <c r="D69" s="130" t="s">
        <v>34</v>
      </c>
      <c r="E69" s="131"/>
      <c r="F69" s="131"/>
      <c r="G69" s="132"/>
      <c r="H69" s="8"/>
      <c r="I69" s="85"/>
      <c r="J69" s="86"/>
    </row>
    <row r="70" spans="1:10" ht="68.45" customHeight="1" x14ac:dyDescent="0.25">
      <c r="A70" s="25"/>
      <c r="B70" s="79"/>
      <c r="C70" s="80"/>
      <c r="D70" s="81" t="s">
        <v>25</v>
      </c>
      <c r="E70" s="82"/>
      <c r="F70" s="82"/>
      <c r="G70" s="83"/>
      <c r="H70" s="8">
        <f>I70</f>
        <v>67440</v>
      </c>
      <c r="I70" s="110">
        <v>67440</v>
      </c>
      <c r="J70" s="111"/>
    </row>
    <row r="71" spans="1:10" s="58" customFormat="1" ht="68.45" hidden="1" customHeight="1" x14ac:dyDescent="0.25">
      <c r="A71" s="54"/>
      <c r="B71" s="55"/>
      <c r="C71" s="56"/>
      <c r="D71" s="102" t="s">
        <v>77</v>
      </c>
      <c r="E71" s="103"/>
      <c r="F71" s="103"/>
      <c r="G71" s="104"/>
      <c r="H71" s="57">
        <f>I71</f>
        <v>0</v>
      </c>
      <c r="I71" s="150"/>
      <c r="J71" s="151"/>
    </row>
    <row r="72" spans="1:10" ht="78" customHeight="1" x14ac:dyDescent="0.25">
      <c r="A72" s="25"/>
      <c r="B72" s="79"/>
      <c r="C72" s="80"/>
      <c r="D72" s="81" t="s">
        <v>66</v>
      </c>
      <c r="E72" s="82"/>
      <c r="F72" s="82"/>
      <c r="G72" s="83"/>
      <c r="H72" s="8">
        <v>130000</v>
      </c>
      <c r="I72" s="110">
        <v>130000</v>
      </c>
      <c r="J72" s="111"/>
    </row>
    <row r="73" spans="1:10" ht="87" customHeight="1" x14ac:dyDescent="0.25">
      <c r="A73" s="25"/>
      <c r="B73" s="16"/>
      <c r="C73" s="17"/>
      <c r="D73" s="133" t="s">
        <v>79</v>
      </c>
      <c r="E73" s="134"/>
      <c r="F73" s="134"/>
      <c r="G73" s="135"/>
      <c r="H73" s="71">
        <f>I73</f>
        <v>82900</v>
      </c>
      <c r="I73" s="74">
        <v>82900</v>
      </c>
      <c r="J73" s="75"/>
    </row>
    <row r="74" spans="1:10" ht="32.450000000000003" customHeight="1" x14ac:dyDescent="0.25">
      <c r="A74" s="7" t="s">
        <v>62</v>
      </c>
      <c r="B74" s="95"/>
      <c r="C74" s="97"/>
      <c r="D74" s="107" t="s">
        <v>54</v>
      </c>
      <c r="E74" s="108"/>
      <c r="F74" s="108"/>
      <c r="G74" s="109"/>
      <c r="H74" s="46">
        <f>I74</f>
        <v>280340</v>
      </c>
      <c r="I74" s="105">
        <f>I68</f>
        <v>280340</v>
      </c>
      <c r="J74" s="106"/>
    </row>
    <row r="75" spans="1:10" ht="16.5" customHeight="1" x14ac:dyDescent="0.3">
      <c r="A75" s="45" t="s">
        <v>27</v>
      </c>
      <c r="B75" s="79">
        <v>9770</v>
      </c>
      <c r="C75" s="80"/>
      <c r="D75" s="87" t="s">
        <v>23</v>
      </c>
      <c r="E75" s="88"/>
      <c r="F75" s="88"/>
      <c r="G75" s="89"/>
      <c r="H75" s="6">
        <f>H77</f>
        <v>200000</v>
      </c>
      <c r="I75" s="90">
        <f>I77</f>
        <v>200000</v>
      </c>
      <c r="J75" s="91"/>
    </row>
    <row r="76" spans="1:10" x14ac:dyDescent="0.25">
      <c r="A76" s="50"/>
      <c r="B76" s="79"/>
      <c r="C76" s="80"/>
      <c r="D76" s="130" t="s">
        <v>34</v>
      </c>
      <c r="E76" s="131"/>
      <c r="F76" s="131"/>
      <c r="G76" s="132"/>
      <c r="H76" s="8"/>
      <c r="I76" s="85"/>
      <c r="J76" s="86"/>
    </row>
    <row r="77" spans="1:10" ht="33.6" customHeight="1" x14ac:dyDescent="0.25">
      <c r="A77" s="7"/>
      <c r="B77" s="79"/>
      <c r="C77" s="80"/>
      <c r="D77" s="141" t="s">
        <v>70</v>
      </c>
      <c r="E77" s="142"/>
      <c r="F77" s="142"/>
      <c r="G77" s="143"/>
      <c r="H77" s="53">
        <f>I77</f>
        <v>200000</v>
      </c>
      <c r="I77" s="74">
        <f>200000</f>
        <v>200000</v>
      </c>
      <c r="J77" s="75"/>
    </row>
    <row r="78" spans="1:10" ht="32.450000000000003" customHeight="1" x14ac:dyDescent="0.25">
      <c r="A78" s="7" t="s">
        <v>68</v>
      </c>
      <c r="B78" s="79"/>
      <c r="C78" s="80"/>
      <c r="D78" s="107" t="s">
        <v>67</v>
      </c>
      <c r="E78" s="108"/>
      <c r="F78" s="108"/>
      <c r="G78" s="109"/>
      <c r="H78" s="46">
        <f>H75</f>
        <v>200000</v>
      </c>
      <c r="I78" s="105">
        <f t="shared" ref="I78" si="0">I75</f>
        <v>200000</v>
      </c>
      <c r="J78" s="106"/>
    </row>
    <row r="79" spans="1:10" ht="16.5" customHeight="1" x14ac:dyDescent="0.3">
      <c r="A79" s="45" t="s">
        <v>72</v>
      </c>
      <c r="B79" s="79">
        <v>9770</v>
      </c>
      <c r="C79" s="80"/>
      <c r="D79" s="87" t="s">
        <v>23</v>
      </c>
      <c r="E79" s="88"/>
      <c r="F79" s="88"/>
      <c r="G79" s="89"/>
      <c r="H79" s="6">
        <f>H81</f>
        <v>174096</v>
      </c>
      <c r="I79" s="90">
        <f>I81</f>
        <v>174096</v>
      </c>
      <c r="J79" s="91"/>
    </row>
    <row r="80" spans="1:10" x14ac:dyDescent="0.25">
      <c r="A80" s="50"/>
      <c r="B80" s="79"/>
      <c r="C80" s="80"/>
      <c r="D80" s="130" t="s">
        <v>34</v>
      </c>
      <c r="E80" s="131"/>
      <c r="F80" s="131"/>
      <c r="G80" s="132"/>
      <c r="H80" s="8"/>
      <c r="I80" s="85"/>
      <c r="J80" s="86"/>
    </row>
    <row r="81" spans="1:10" ht="37.35" customHeight="1" x14ac:dyDescent="0.25">
      <c r="A81" s="7"/>
      <c r="B81" s="79"/>
      <c r="C81" s="80"/>
      <c r="D81" s="209" t="s">
        <v>75</v>
      </c>
      <c r="E81" s="210"/>
      <c r="F81" s="210"/>
      <c r="G81" s="211"/>
      <c r="H81" s="8">
        <v>174096</v>
      </c>
      <c r="I81" s="110">
        <v>174096</v>
      </c>
      <c r="J81" s="111"/>
    </row>
    <row r="82" spans="1:10" ht="33.75" customHeight="1" x14ac:dyDescent="0.25">
      <c r="A82" s="7" t="s">
        <v>74</v>
      </c>
      <c r="B82" s="79"/>
      <c r="C82" s="80"/>
      <c r="D82" s="206" t="s">
        <v>73</v>
      </c>
      <c r="E82" s="207"/>
      <c r="F82" s="207"/>
      <c r="G82" s="208"/>
      <c r="H82" s="46">
        <v>174096</v>
      </c>
      <c r="I82" s="105">
        <v>174096</v>
      </c>
      <c r="J82" s="106"/>
    </row>
    <row r="83" spans="1:10" ht="15.6" customHeight="1" x14ac:dyDescent="0.25">
      <c r="A83" s="79"/>
      <c r="B83" s="98"/>
      <c r="C83" s="98"/>
      <c r="D83" s="98"/>
      <c r="E83" s="98"/>
      <c r="F83" s="98"/>
      <c r="G83" s="98"/>
      <c r="H83" s="98"/>
      <c r="I83" s="98"/>
      <c r="J83" s="80"/>
    </row>
    <row r="84" spans="1:10" ht="17.25" x14ac:dyDescent="0.3">
      <c r="A84" s="115" t="s">
        <v>20</v>
      </c>
      <c r="B84" s="116"/>
      <c r="C84" s="116"/>
      <c r="D84" s="116"/>
      <c r="E84" s="116"/>
      <c r="F84" s="116"/>
      <c r="G84" s="116"/>
      <c r="H84" s="117"/>
      <c r="I84" s="79"/>
      <c r="J84" s="80"/>
    </row>
    <row r="85" spans="1:10" ht="64.900000000000006" customHeight="1" x14ac:dyDescent="0.3">
      <c r="A85" s="47" t="s">
        <v>29</v>
      </c>
      <c r="B85" s="79">
        <v>9800</v>
      </c>
      <c r="C85" s="80"/>
      <c r="D85" s="87" t="s">
        <v>30</v>
      </c>
      <c r="E85" s="88"/>
      <c r="F85" s="88"/>
      <c r="G85" s="89"/>
      <c r="H85" s="48">
        <f>H87+H88+H89+H90</f>
        <v>1088567</v>
      </c>
      <c r="I85" s="85">
        <f t="shared" ref="I85" si="1">I87+I88+I89+I90</f>
        <v>1088567</v>
      </c>
      <c r="J85" s="86"/>
    </row>
    <row r="86" spans="1:10" ht="17.25" x14ac:dyDescent="0.3">
      <c r="A86" s="47"/>
      <c r="B86" s="16"/>
      <c r="C86" s="17"/>
      <c r="D86" s="130" t="s">
        <v>34</v>
      </c>
      <c r="E86" s="131"/>
      <c r="F86" s="131"/>
      <c r="G86" s="132"/>
      <c r="H86" s="48"/>
      <c r="I86" s="14"/>
      <c r="J86" s="15"/>
    </row>
    <row r="87" spans="1:10" ht="35.1" hidden="1" customHeight="1" x14ac:dyDescent="0.25">
      <c r="A87" s="50"/>
      <c r="B87" s="79"/>
      <c r="C87" s="80"/>
      <c r="D87" s="112" t="s">
        <v>32</v>
      </c>
      <c r="E87" s="113"/>
      <c r="F87" s="113"/>
      <c r="G87" s="114"/>
      <c r="H87" s="8"/>
      <c r="I87" s="110"/>
      <c r="J87" s="111"/>
    </row>
    <row r="88" spans="1:10" ht="24" customHeight="1" x14ac:dyDescent="0.25">
      <c r="A88" s="50"/>
      <c r="B88" s="16"/>
      <c r="C88" s="17"/>
      <c r="D88" s="81" t="s">
        <v>65</v>
      </c>
      <c r="E88" s="82"/>
      <c r="F88" s="82"/>
      <c r="G88" s="83"/>
      <c r="H88" s="9">
        <v>800000</v>
      </c>
      <c r="I88" s="110">
        <v>800000</v>
      </c>
      <c r="J88" s="111"/>
    </row>
    <row r="89" spans="1:10" ht="44.1" customHeight="1" x14ac:dyDescent="0.25">
      <c r="A89" s="50"/>
      <c r="B89" s="16"/>
      <c r="C89" s="17"/>
      <c r="D89" s="203" t="s">
        <v>71</v>
      </c>
      <c r="E89" s="204"/>
      <c r="F89" s="204"/>
      <c r="G89" s="205"/>
      <c r="H89" s="9">
        <f>I89</f>
        <v>38567</v>
      </c>
      <c r="I89" s="110">
        <v>38567</v>
      </c>
      <c r="J89" s="111"/>
    </row>
    <row r="90" spans="1:10" ht="44.1" customHeight="1" x14ac:dyDescent="0.25">
      <c r="A90" s="50"/>
      <c r="B90" s="16"/>
      <c r="C90" s="17"/>
      <c r="D90" s="118" t="s">
        <v>76</v>
      </c>
      <c r="E90" s="119"/>
      <c r="F90" s="119"/>
      <c r="G90" s="120"/>
      <c r="H90" s="59">
        <v>250000</v>
      </c>
      <c r="I90" s="74">
        <v>250000</v>
      </c>
      <c r="J90" s="75"/>
    </row>
    <row r="91" spans="1:10" x14ac:dyDescent="0.25">
      <c r="A91" s="7" t="s">
        <v>63</v>
      </c>
      <c r="B91" s="95"/>
      <c r="C91" s="97"/>
      <c r="D91" s="122" t="s">
        <v>24</v>
      </c>
      <c r="E91" s="123"/>
      <c r="F91" s="123"/>
      <c r="G91" s="124"/>
      <c r="H91" s="60">
        <f>H85</f>
        <v>1088567</v>
      </c>
      <c r="I91" s="125">
        <f>I85</f>
        <v>1088567</v>
      </c>
      <c r="J91" s="126"/>
    </row>
    <row r="92" spans="1:10" ht="14.25" hidden="1" customHeight="1" x14ac:dyDescent="0.3">
      <c r="A92" s="45" t="s">
        <v>27</v>
      </c>
      <c r="B92" s="128">
        <v>9770</v>
      </c>
      <c r="C92" s="128"/>
      <c r="D92" s="129" t="s">
        <v>23</v>
      </c>
      <c r="E92" s="129"/>
      <c r="F92" s="129"/>
      <c r="G92" s="129"/>
      <c r="H92" s="6">
        <f>H94</f>
        <v>0</v>
      </c>
      <c r="I92" s="79">
        <f>I94</f>
        <v>0</v>
      </c>
      <c r="J92" s="80"/>
    </row>
    <row r="93" spans="1:10" ht="14.25" hidden="1" customHeight="1" x14ac:dyDescent="0.3">
      <c r="A93" s="45"/>
      <c r="B93" s="128"/>
      <c r="C93" s="128"/>
      <c r="D93" s="130" t="s">
        <v>34</v>
      </c>
      <c r="E93" s="131"/>
      <c r="F93" s="131"/>
      <c r="G93" s="132"/>
      <c r="H93" s="6"/>
      <c r="I93" s="79"/>
      <c r="J93" s="80"/>
    </row>
    <row r="94" spans="1:10" ht="90.4" hidden="1" customHeight="1" x14ac:dyDescent="0.3">
      <c r="A94" s="61"/>
      <c r="B94" s="62"/>
      <c r="C94" s="63"/>
      <c r="D94" s="133"/>
      <c r="E94" s="134"/>
      <c r="F94" s="134"/>
      <c r="G94" s="135"/>
      <c r="H94" s="69">
        <f>I94</f>
        <v>0</v>
      </c>
      <c r="I94" s="136"/>
      <c r="J94" s="137"/>
    </row>
    <row r="95" spans="1:10" ht="34.15" hidden="1" customHeight="1" x14ac:dyDescent="0.25">
      <c r="A95" s="7" t="s">
        <v>62</v>
      </c>
      <c r="B95" s="95"/>
      <c r="C95" s="97"/>
      <c r="D95" s="107" t="s">
        <v>54</v>
      </c>
      <c r="E95" s="108"/>
      <c r="F95" s="108"/>
      <c r="G95" s="109"/>
      <c r="H95" s="64">
        <f>H92</f>
        <v>0</v>
      </c>
      <c r="I95" s="95">
        <f>I92</f>
        <v>0</v>
      </c>
      <c r="J95" s="97"/>
    </row>
    <row r="96" spans="1:10" ht="24" customHeight="1" x14ac:dyDescent="0.25">
      <c r="A96" s="25" t="s">
        <v>11</v>
      </c>
      <c r="B96" s="79" t="s">
        <v>12</v>
      </c>
      <c r="C96" s="98"/>
      <c r="D96" s="98"/>
      <c r="E96" s="98"/>
      <c r="F96" s="98"/>
      <c r="G96" s="80"/>
      <c r="H96" s="6">
        <f>H97+H98</f>
        <v>10844759</v>
      </c>
      <c r="I96" s="79"/>
      <c r="J96" s="80"/>
    </row>
    <row r="97" spans="1:14" x14ac:dyDescent="0.25">
      <c r="A97" s="25" t="s">
        <v>11</v>
      </c>
      <c r="B97" s="99" t="s">
        <v>13</v>
      </c>
      <c r="C97" s="100"/>
      <c r="D97" s="100"/>
      <c r="E97" s="100"/>
      <c r="F97" s="100"/>
      <c r="G97" s="101"/>
      <c r="H97" s="6">
        <f>H58+H68+H60+H75+H79</f>
        <v>9756192</v>
      </c>
      <c r="I97" s="79"/>
      <c r="J97" s="80"/>
    </row>
    <row r="98" spans="1:14" x14ac:dyDescent="0.25">
      <c r="A98" s="25" t="s">
        <v>11</v>
      </c>
      <c r="B98" s="99" t="s">
        <v>14</v>
      </c>
      <c r="C98" s="100"/>
      <c r="D98" s="100"/>
      <c r="E98" s="100"/>
      <c r="F98" s="100"/>
      <c r="G98" s="101"/>
      <c r="H98" s="6">
        <f>H85+H92</f>
        <v>1088567</v>
      </c>
      <c r="I98" s="79"/>
      <c r="J98" s="80"/>
    </row>
    <row r="99" spans="1:14" ht="12.2" customHeight="1" x14ac:dyDescent="0.25"/>
    <row r="100" spans="1:14" s="13" customFormat="1" ht="45" customHeight="1" x14ac:dyDescent="0.2">
      <c r="A100" s="127" t="s">
        <v>84</v>
      </c>
      <c r="B100" s="127"/>
      <c r="C100" s="127"/>
      <c r="D100" s="10"/>
      <c r="E100" s="11"/>
      <c r="F100" s="11"/>
      <c r="G100" s="11"/>
      <c r="H100" s="11" t="s">
        <v>83</v>
      </c>
      <c r="I100" s="51"/>
      <c r="J100" s="51"/>
      <c r="K100" s="12"/>
      <c r="L100" s="12"/>
      <c r="M100" s="12"/>
      <c r="N100" s="12"/>
    </row>
    <row r="101" spans="1:14" ht="17.25" hidden="1" x14ac:dyDescent="0.3">
      <c r="A101" s="121" t="s">
        <v>21</v>
      </c>
      <c r="B101" s="121"/>
      <c r="C101" s="121"/>
      <c r="D101" s="19"/>
      <c r="E101" s="19"/>
      <c r="F101" s="19"/>
      <c r="G101" s="121" t="s">
        <v>53</v>
      </c>
      <c r="H101" s="121"/>
    </row>
    <row r="102" spans="1:14" ht="14.45" hidden="1" customHeight="1" x14ac:dyDescent="0.25">
      <c r="A102" s="52" t="s">
        <v>51</v>
      </c>
      <c r="H102" s="18" t="s">
        <v>52</v>
      </c>
    </row>
  </sheetData>
  <mergeCells count="188">
    <mergeCell ref="B47:G47"/>
    <mergeCell ref="D89:G89"/>
    <mergeCell ref="I89:J89"/>
    <mergeCell ref="I77:J77"/>
    <mergeCell ref="B77:C77"/>
    <mergeCell ref="B78:C78"/>
    <mergeCell ref="I78:J78"/>
    <mergeCell ref="D78:G78"/>
    <mergeCell ref="D77:G77"/>
    <mergeCell ref="B82:C82"/>
    <mergeCell ref="D82:G82"/>
    <mergeCell ref="I82:J82"/>
    <mergeCell ref="B79:C79"/>
    <mergeCell ref="D79:G79"/>
    <mergeCell ref="I79:J79"/>
    <mergeCell ref="B80:C80"/>
    <mergeCell ref="D80:G80"/>
    <mergeCell ref="I80:J80"/>
    <mergeCell ref="B81:C81"/>
    <mergeCell ref="D81:G81"/>
    <mergeCell ref="I81:J81"/>
    <mergeCell ref="D88:G88"/>
    <mergeCell ref="D86:G86"/>
    <mergeCell ref="I88:J88"/>
    <mergeCell ref="I84:J84"/>
    <mergeCell ref="B75:C75"/>
    <mergeCell ref="D75:G75"/>
    <mergeCell ref="I75:J75"/>
    <mergeCell ref="B76:C76"/>
    <mergeCell ref="D76:G76"/>
    <mergeCell ref="I76:J76"/>
    <mergeCell ref="B40:G40"/>
    <mergeCell ref="I49:J49"/>
    <mergeCell ref="I55:J55"/>
    <mergeCell ref="I60:J60"/>
    <mergeCell ref="B60:C60"/>
    <mergeCell ref="B63:C63"/>
    <mergeCell ref="B43:G43"/>
    <mergeCell ref="B45:G45"/>
    <mergeCell ref="B49:G49"/>
    <mergeCell ref="I57:J57"/>
    <mergeCell ref="I56:J56"/>
    <mergeCell ref="B48:G48"/>
    <mergeCell ref="I43:J43"/>
    <mergeCell ref="B61:C61"/>
    <mergeCell ref="I44:J44"/>
    <mergeCell ref="I45:J45"/>
    <mergeCell ref="D55:G55"/>
    <mergeCell ref="A46:H46"/>
    <mergeCell ref="D56:G56"/>
    <mergeCell ref="I27:J28"/>
    <mergeCell ref="H31:H32"/>
    <mergeCell ref="B44:G44"/>
    <mergeCell ref="I18:J18"/>
    <mergeCell ref="D9:F9"/>
    <mergeCell ref="I15:J15"/>
    <mergeCell ref="B20:G20"/>
    <mergeCell ref="A19:I19"/>
    <mergeCell ref="A15:A17"/>
    <mergeCell ref="B15:G17"/>
    <mergeCell ref="H15:H17"/>
    <mergeCell ref="A25:A26"/>
    <mergeCell ref="B25:G26"/>
    <mergeCell ref="H25:H26"/>
    <mergeCell ref="B23:G23"/>
    <mergeCell ref="B22:G22"/>
    <mergeCell ref="I26:J26"/>
    <mergeCell ref="B24:G24"/>
    <mergeCell ref="B37:G37"/>
    <mergeCell ref="I41:J41"/>
    <mergeCell ref="I39:J39"/>
    <mergeCell ref="B38:G38"/>
    <mergeCell ref="B27:G28"/>
    <mergeCell ref="B29:G30"/>
    <mergeCell ref="H27:H28"/>
    <mergeCell ref="A31:A32"/>
    <mergeCell ref="A33:A34"/>
    <mergeCell ref="B33:G34"/>
    <mergeCell ref="H33:H34"/>
    <mergeCell ref="A29:A30"/>
    <mergeCell ref="H29:H30"/>
    <mergeCell ref="A27:A28"/>
    <mergeCell ref="B31:G32"/>
    <mergeCell ref="I47:J47"/>
    <mergeCell ref="I48:J48"/>
    <mergeCell ref="I58:J58"/>
    <mergeCell ref="D63:G63"/>
    <mergeCell ref="B74:C74"/>
    <mergeCell ref="I31:J31"/>
    <mergeCell ref="I32:J32"/>
    <mergeCell ref="I38:J38"/>
    <mergeCell ref="I34:J34"/>
    <mergeCell ref="I35:J35"/>
    <mergeCell ref="I36:J36"/>
    <mergeCell ref="I64:J64"/>
    <mergeCell ref="B52:G52"/>
    <mergeCell ref="B55:C55"/>
    <mergeCell ref="B42:G42"/>
    <mergeCell ref="I42:J42"/>
    <mergeCell ref="I74:J74"/>
    <mergeCell ref="I71:J71"/>
    <mergeCell ref="D73:G73"/>
    <mergeCell ref="I73:J73"/>
    <mergeCell ref="D69:G69"/>
    <mergeCell ref="D58:G58"/>
    <mergeCell ref="A57:H57"/>
    <mergeCell ref="B65:C65"/>
    <mergeCell ref="D60:G60"/>
    <mergeCell ref="B56:C56"/>
    <mergeCell ref="D59:G59"/>
    <mergeCell ref="I70:J70"/>
    <mergeCell ref="I63:J63"/>
    <mergeCell ref="D66:G66"/>
    <mergeCell ref="I66:J66"/>
    <mergeCell ref="I61:J61"/>
    <mergeCell ref="D70:G70"/>
    <mergeCell ref="I59:J59"/>
    <mergeCell ref="D61:G61"/>
    <mergeCell ref="A101:C101"/>
    <mergeCell ref="G101:H101"/>
    <mergeCell ref="B96:G96"/>
    <mergeCell ref="B97:G97"/>
    <mergeCell ref="I98:J98"/>
    <mergeCell ref="B91:C91"/>
    <mergeCell ref="D91:G91"/>
    <mergeCell ref="I91:J91"/>
    <mergeCell ref="B98:G98"/>
    <mergeCell ref="I96:J96"/>
    <mergeCell ref="A100:C100"/>
    <mergeCell ref="D95:G95"/>
    <mergeCell ref="B92:C92"/>
    <mergeCell ref="D92:G92"/>
    <mergeCell ref="I92:J92"/>
    <mergeCell ref="B93:C93"/>
    <mergeCell ref="D93:G93"/>
    <mergeCell ref="I93:J93"/>
    <mergeCell ref="D94:G94"/>
    <mergeCell ref="I94:J94"/>
    <mergeCell ref="B95:C95"/>
    <mergeCell ref="I95:J95"/>
    <mergeCell ref="B36:G36"/>
    <mergeCell ref="I25:J25"/>
    <mergeCell ref="I97:J97"/>
    <mergeCell ref="B59:C59"/>
    <mergeCell ref="A83:J83"/>
    <mergeCell ref="B62:C62"/>
    <mergeCell ref="I67:J67"/>
    <mergeCell ref="B70:C70"/>
    <mergeCell ref="B69:C69"/>
    <mergeCell ref="D74:G74"/>
    <mergeCell ref="B72:C72"/>
    <mergeCell ref="D72:G72"/>
    <mergeCell ref="I72:J72"/>
    <mergeCell ref="I69:J69"/>
    <mergeCell ref="I85:J85"/>
    <mergeCell ref="I87:J87"/>
    <mergeCell ref="D87:G87"/>
    <mergeCell ref="B87:C87"/>
    <mergeCell ref="A84:H84"/>
    <mergeCell ref="D85:G85"/>
    <mergeCell ref="B67:C67"/>
    <mergeCell ref="D67:G67"/>
    <mergeCell ref="D90:G90"/>
    <mergeCell ref="I65:J65"/>
    <mergeCell ref="I90:J90"/>
    <mergeCell ref="D65:G65"/>
    <mergeCell ref="B64:C64"/>
    <mergeCell ref="D64:G64"/>
    <mergeCell ref="I3:J3"/>
    <mergeCell ref="I62:J62"/>
    <mergeCell ref="B68:C68"/>
    <mergeCell ref="D68:G68"/>
    <mergeCell ref="I68:J68"/>
    <mergeCell ref="B58:C58"/>
    <mergeCell ref="I40:J40"/>
    <mergeCell ref="D62:G62"/>
    <mergeCell ref="I33:J33"/>
    <mergeCell ref="B41:G41"/>
    <mergeCell ref="B39:G39"/>
    <mergeCell ref="B50:G50"/>
    <mergeCell ref="B51:G51"/>
    <mergeCell ref="B18:G18"/>
    <mergeCell ref="B21:G21"/>
    <mergeCell ref="I6:J6"/>
    <mergeCell ref="I37:J37"/>
    <mergeCell ref="D71:G71"/>
    <mergeCell ref="B35:G35"/>
    <mergeCell ref="B85:C85"/>
  </mergeCells>
  <pageMargins left="1.1023622047244095" right="0.70866141732283472" top="0.28999999999999998" bottom="0.24" header="0.31496062992125984" footer="0.31496062992125984"/>
  <pageSetup paperSize="9" scale="60" fitToHeight="2" orientation="portrait" r:id="rId1"/>
  <rowBreaks count="2" manualBreakCount="2">
    <brk id="54" max="9" man="1"/>
    <brk id="1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2023-12-28T12:21:33Z</dcterms:modified>
</cp:coreProperties>
</file>