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2A250328-4514-4B60-92E6-9A41A5466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Лист1!$A$1:$J$102</definedName>
  </definedNames>
  <calcPr calcId="191029"/>
</workbook>
</file>

<file path=xl/calcChain.xml><?xml version="1.0" encoding="utf-8"?>
<calcChain xmlns="http://schemas.openxmlformats.org/spreadsheetml/2006/main">
  <c r="I93" i="1" l="1"/>
  <c r="I96" i="1" s="1"/>
  <c r="H95" i="1"/>
  <c r="H93" i="1" s="1"/>
  <c r="I69" i="1"/>
  <c r="H74" i="1"/>
  <c r="H67" i="1"/>
  <c r="H96" i="1" l="1"/>
  <c r="I75" i="1"/>
  <c r="H75" i="1" s="1"/>
  <c r="H72" i="1"/>
  <c r="I86" i="1" l="1"/>
  <c r="H90" i="1" l="1"/>
  <c r="H86" i="1" s="1"/>
  <c r="H99" i="1" s="1"/>
  <c r="I66" i="1"/>
  <c r="H66" i="1"/>
  <c r="H64" i="1" l="1"/>
  <c r="I64" i="1"/>
  <c r="I68" i="1" s="1"/>
  <c r="I78" i="1"/>
  <c r="H78" i="1" s="1"/>
  <c r="H61" i="1" l="1"/>
  <c r="H68" i="1"/>
  <c r="I80" i="1"/>
  <c r="H80" i="1"/>
  <c r="H38" i="1" l="1"/>
  <c r="H20" i="1"/>
  <c r="H23" i="1" l="1"/>
  <c r="I76" i="1" l="1"/>
  <c r="I79" i="1" s="1"/>
  <c r="H76" i="1"/>
  <c r="H79" i="1" l="1"/>
  <c r="I92" i="1" l="1"/>
  <c r="H92" i="1" l="1"/>
  <c r="H36" i="1" l="1"/>
  <c r="H71" i="1" l="1"/>
  <c r="H69" i="1" s="1"/>
  <c r="H53" i="1" l="1"/>
  <c r="H31" i="1" l="1"/>
  <c r="H35" i="1" s="1"/>
  <c r="I61" i="1" l="1"/>
  <c r="H45" i="1" l="1"/>
  <c r="H39" i="1"/>
  <c r="H43" i="1" l="1"/>
  <c r="H41" i="1"/>
  <c r="H52" i="1" l="1"/>
  <c r="H51" i="1" s="1"/>
  <c r="H59" i="1"/>
  <c r="H98" i="1" s="1"/>
  <c r="H97" i="1" s="1"/>
</calcChain>
</file>

<file path=xl/sharedStrings.xml><?xml version="1.0" encoding="utf-8"?>
<sst xmlns="http://schemas.openxmlformats.org/spreadsheetml/2006/main" count="125" uniqueCount="88">
  <si>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</si>
  <si>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</si>
  <si>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</si>
  <si>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</si>
  <si>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</si>
  <si>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</si>
  <si>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</si>
  <si>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</si>
  <si>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</si>
  <si>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</si>
  <si>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</si>
  <si>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</si>
  <si>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</si>
  <si>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</si>
  <si>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</si>
  <si>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</si>
  <si>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</si>
  <si>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</si>
  <si>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</si>
  <si>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</si>
  <si>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</si>
  <si>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 xml:space="preserve">   Секретар міської ради</t>
  </si>
  <si>
    <t>Реверсна дотація</t>
  </si>
  <si>
    <t>Інші субвенції з місцевого бюджету</t>
  </si>
  <si>
    <t>Державний бюджет</t>
  </si>
  <si>
    <t>На створення і використання матеріальних резервів для запобігання та ліквідації надзвичайних ситуацій техногенного і природного характеру та іх наслідків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</si>
  <si>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</si>
  <si>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</si>
  <si>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</si>
  <si>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</si>
  <si>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</si>
  <si>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</si>
  <si>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</si>
  <si>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</si>
  <si>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</si>
  <si>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Бюджет Вербківської сільської територіальної громади</t>
  </si>
  <si>
    <t>Бюджет Богданівської  сільської територіальної громади</t>
  </si>
  <si>
    <t>04502000000</t>
  </si>
  <si>
    <t>04503000000</t>
  </si>
  <si>
    <t>Інші дотації 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</si>
  <si>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</si>
  <si>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</si>
  <si>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</si>
  <si>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</si>
  <si>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</si>
  <si>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</si>
  <si>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</si>
  <si>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</si>
  <si>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</si>
  <si>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04542000000</t>
  </si>
  <si>
    <t>Бюджет Троїцької  сільської територіальної громади</t>
  </si>
  <si>
    <t>Керуючий справами виконкому</t>
  </si>
  <si>
    <t>Любов ЦИМБАЛ</t>
  </si>
  <si>
    <t xml:space="preserve">  Жанна ШКУТ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</si>
  <si>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</si>
  <si>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</si>
  <si>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</si>
  <si>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</si>
  <si>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</si>
  <si>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</si>
  <si>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Міжбюджетні трансферти на 2023 рік</t>
  </si>
  <si>
    <t>0459100000</t>
  </si>
  <si>
    <t>0410000000</t>
  </si>
  <si>
    <t>9900000000</t>
  </si>
  <si>
    <t>Субвенція з обласного бюджету місцевим бюджетам на виконання доручень віборців депутатами обласної ради у 2023 році</t>
  </si>
  <si>
    <t>Військова частина А7036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</si>
  <si>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</si>
  <si>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Районний бюджет Павлоградського
району</t>
  </si>
  <si>
    <t>0431120000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</si>
  <si>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</si>
  <si>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Павлоградській районній раді Дніпропетровської області</t>
  </si>
  <si>
    <t>Управлінню державної казначейської служби України у м. Тернівці Дніпропетровської області</t>
  </si>
  <si>
    <t>0919770</t>
  </si>
  <si>
    <t>Бюджет Павлоградської міської територіальної громади</t>
  </si>
  <si>
    <t>0458400000</t>
  </si>
  <si>
    <t xml:space="preserve">Центру соціальної підтримки дітей "Моя родина" </t>
  </si>
  <si>
    <t>Управлінню Служби безпеки України у Дніпропетровській області</t>
  </si>
  <si>
    <t>на виконання заходів Програми територіальної оборони Дніпропеттровської області та забезпечення заходів мобілізації на 2022-2024 роки</t>
  </si>
  <si>
    <t>Лугансько-Павлоградський зональний відділ Військової служби правопорядку</t>
  </si>
  <si>
    <t>субвенція з місцевих бюджетів обласному бюджету на виконання заходів Програми територіальної оборони Дніпропетровської області та забезпечення заходів мобілізації на 2022-2024 роки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</si>
  <si>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“Про статус ветеранів війни, гарантії їх соціального захистуˮ, та які потребують поліпшення житлових умов за рахунок відповідної субвенції з державного бюджету</t>
  </si>
  <si>
    <t>Додаток 4</t>
  </si>
  <si>
    <t>Секретар міської ради</t>
  </si>
  <si>
    <t>Жанна ШКУТ</t>
  </si>
  <si>
    <t>до  рішення  Тернівської міської ради</t>
  </si>
  <si>
    <t>До додатку № 4 до рішення міської ради "Про бюджет Тернівської
міської територіальної громади на 2023 рік" від  13.12.2022 року № 391-21/VІІІ</t>
  </si>
  <si>
    <t>від 13.10.2023</t>
  </si>
  <si>
    <t>№ 539-26/VIII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</si>
</sst>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3"/>
      <name val="Calibri"/>
      <family val="2"/>
      <scheme val="minor"/>
    </font>
    <font>
      <b/>
      <sz val="1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8"/>
      <name val="Times New Roman"/>
      <family val="1"/>
      <charset val="204"/>
    </font>
    <font>
      <i/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10">
    <xf numFmtId="0" fontId="0" fillId="0" borderId="0" xfId="0"/>
    <xf numFmtId="3" fontId="1" fillId="2" borderId="1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top"/>
    </xf>
    <xf numFmtId="3" fontId="1" fillId="2" borderId="3" xfId="0" applyNumberFormat="1" applyFont="1" applyFill="1" applyBorder="1"/>
    <xf numFmtId="49" fontId="2" fillId="2" borderId="2" xfId="0" applyNumberFormat="1" applyFont="1" applyFill="1" applyBorder="1" applyAlignment="1">
      <alignment horizontal="center" vertical="top"/>
    </xf>
    <xf numFmtId="3" fontId="2" fillId="2" borderId="3" xfId="0" applyNumberFormat="1" applyFont="1" applyFill="1" applyBorder="1"/>
    <xf numFmtId="3" fontId="1" fillId="2" borderId="2" xfId="0" applyNumberFormat="1" applyFont="1" applyFill="1" applyBorder="1"/>
    <xf numFmtId="49" fontId="7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3" fontId="3" fillId="2" borderId="6" xfId="0" applyNumberFormat="1" applyFont="1" applyFill="1" applyBorder="1"/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 applyProtection="1">
      <alignment vertical="center"/>
      <protection locked="0"/>
    </xf>
    <xf numFmtId="0" fontId="4" fillId="2" borderId="0" xfId="1" applyFill="1" applyAlignment="1" applyProtection="1">
      <alignment vertical="center"/>
      <protection locked="0"/>
    </xf>
    <xf numFmtId="0" fontId="4" fillId="2" borderId="0" xfId="0" applyFont="1" applyFill="1"/>
    <xf numFmtId="3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3" fontId="1" fillId="2" borderId="5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/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7" fillId="2" borderId="5" xfId="0" applyNumberFormat="1" applyFont="1" applyFill="1" applyBorder="1"/>
    <xf numFmtId="0" fontId="7" fillId="2" borderId="0" xfId="0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top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/>
    <xf numFmtId="49" fontId="8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49" fontId="8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0" fontId="12" fillId="2" borderId="0" xfId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horizontal="left"/>
    </xf>
    <xf numFmtId="3" fontId="3" fillId="0" borderId="2" xfId="0" applyNumberFormat="1" applyFont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3" fontId="16" fillId="3" borderId="2" xfId="0" applyNumberFormat="1" applyFont="1" applyFill="1" applyBorder="1"/>
    <xf numFmtId="0" fontId="14" fillId="2" borderId="0" xfId="0" applyFont="1" applyFill="1"/>
    <xf numFmtId="3" fontId="3" fillId="0" borderId="6" xfId="0" applyNumberFormat="1" applyFont="1" applyBorder="1"/>
    <xf numFmtId="3" fontId="6" fillId="0" borderId="6" xfId="0" applyNumberFormat="1" applyFont="1" applyBorder="1"/>
    <xf numFmtId="49" fontId="8" fillId="2" borderId="11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 vertical="center"/>
    </xf>
    <xf numFmtId="4" fontId="17" fillId="2" borderId="6" xfId="0" applyNumberFormat="1" applyFont="1" applyFill="1" applyBorder="1"/>
    <xf numFmtId="4" fontId="7" fillId="2" borderId="11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/>
    <xf numFmtId="3" fontId="3" fillId="0" borderId="11" xfId="0" applyNumberFormat="1" applyFont="1" applyBorder="1"/>
    <xf numFmtId="3" fontId="1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right" wrapText="1"/>
    </xf>
    <xf numFmtId="3" fontId="1" fillId="2" borderId="11" xfId="0" applyNumberFormat="1" applyFont="1" applyFill="1" applyBorder="1" applyAlignment="1">
      <alignment horizontal="right" wrapText="1"/>
    </xf>
    <xf numFmtId="49" fontId="8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/>
    <xf numFmtId="0" fontId="8" fillId="2" borderId="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3" fontId="16" fillId="3" borderId="3" xfId="0" applyNumberFormat="1" applyFont="1" applyFill="1" applyBorder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0" fontId="8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3"/>
  <sheetViews>
    <sheetView tabSelected="1" view="pageBreakPreview" zoomScaleNormal="100" zoomScaleSheetLayoutView="100" workbookViewId="0">
      <selection activeCell="S13" sqref="S13"/>
    </sheetView>
  </sheetViews>
  <sheetFormatPr defaultColWidth="9.140625" defaultRowHeight="15" x14ac:dyDescent="0.25"/>
  <cols>
    <col min="1" max="1" width="21.85546875" style="18" customWidth="1"/>
    <col min="2" max="3" width="9.140625" style="18"/>
    <col min="4" max="4" width="12" style="18" bestFit="1" customWidth="1"/>
    <col min="5" max="5" width="7.140625" style="18" customWidth="1"/>
    <col min="6" max="6" width="9.140625" style="18"/>
    <col min="7" max="7" width="6.28515625" style="18" customWidth="1"/>
    <col min="8" max="8" width="15" style="18" customWidth="1"/>
    <col min="9" max="9" width="12.42578125" style="18" customWidth="1"/>
    <col min="10" max="10" width="28.28515625" style="18" customWidth="1"/>
    <col min="11" max="16384" width="9.140625" style="18"/>
  </cols>
  <sheetData>
    <row r="2" spans="1:10" ht="17.25" x14ac:dyDescent="0.3">
      <c r="H2" s="19"/>
      <c r="I2" s="19" t="s">
        <v>81</v>
      </c>
      <c r="J2" s="19"/>
    </row>
    <row r="3" spans="1:10" ht="17.25" x14ac:dyDescent="0.3">
      <c r="H3" s="19"/>
      <c r="I3" s="203" t="s">
        <v>84</v>
      </c>
      <c r="J3" s="203"/>
    </row>
    <row r="4" spans="1:10" ht="22.7" customHeight="1" x14ac:dyDescent="0.3">
      <c r="H4" s="19"/>
      <c r="I4" s="19" t="s">
        <v>86</v>
      </c>
      <c r="J4" s="19"/>
    </row>
    <row r="5" spans="1:10" ht="17.25" x14ac:dyDescent="0.3">
      <c r="H5" s="19"/>
      <c r="I5" s="19" t="s">
        <v>87</v>
      </c>
      <c r="J5" s="19"/>
    </row>
    <row r="6" spans="1:10" ht="91.15" customHeight="1" x14ac:dyDescent="0.3">
      <c r="G6" s="19"/>
      <c r="H6" s="19"/>
      <c r="I6" s="203" t="s">
        <v>85</v>
      </c>
      <c r="J6" s="203"/>
    </row>
    <row r="7" spans="1:10" ht="17.25" x14ac:dyDescent="0.3">
      <c r="A7" s="19"/>
      <c r="B7" s="19"/>
      <c r="C7" s="19"/>
      <c r="D7" s="20" t="s">
        <v>60</v>
      </c>
      <c r="E7" s="19"/>
      <c r="F7" s="19"/>
      <c r="G7" s="19"/>
      <c r="H7" s="19"/>
    </row>
    <row r="8" spans="1:10" ht="17.25" x14ac:dyDescent="0.3">
      <c r="A8" s="19"/>
      <c r="B8" s="19"/>
      <c r="C8" s="19"/>
      <c r="D8" s="19"/>
      <c r="E8" s="19"/>
      <c r="F8" s="19"/>
      <c r="G8" s="19"/>
      <c r="H8" s="19"/>
    </row>
    <row r="9" spans="1:10" ht="17.25" x14ac:dyDescent="0.3">
      <c r="A9" s="19"/>
      <c r="B9" s="19"/>
      <c r="C9" s="19"/>
      <c r="D9" s="131" t="s">
        <v>61</v>
      </c>
      <c r="E9" s="131"/>
      <c r="F9" s="131"/>
      <c r="G9" s="19"/>
      <c r="H9" s="19"/>
    </row>
    <row r="10" spans="1:10" ht="17.25" x14ac:dyDescent="0.3">
      <c r="A10" s="19"/>
      <c r="B10" s="19"/>
      <c r="C10" s="19"/>
      <c r="D10" s="19"/>
      <c r="E10" s="19" t="s">
        <v>0</v>
      </c>
      <c r="F10" s="19"/>
      <c r="G10" s="19"/>
      <c r="H10" s="19"/>
    </row>
    <row r="11" spans="1:10" ht="17.45" hidden="1" customHeight="1" x14ac:dyDescent="0.3">
      <c r="A11" s="19"/>
      <c r="B11" s="19"/>
      <c r="C11" s="19"/>
      <c r="D11" s="19"/>
      <c r="E11" s="19"/>
      <c r="F11" s="19"/>
      <c r="G11" s="19"/>
      <c r="H11" s="19"/>
    </row>
    <row r="12" spans="1:10" ht="17.45" hidden="1" customHeight="1" x14ac:dyDescent="0.3">
      <c r="A12" s="19"/>
      <c r="B12" s="19"/>
      <c r="C12" s="19"/>
      <c r="D12" s="19"/>
      <c r="E12" s="19"/>
      <c r="F12" s="19"/>
      <c r="G12" s="19"/>
      <c r="H12" s="19"/>
    </row>
    <row r="13" spans="1:10" ht="17.25" x14ac:dyDescent="0.3">
      <c r="A13" s="19"/>
      <c r="B13" s="20" t="s">
        <v>4</v>
      </c>
      <c r="C13" s="20"/>
      <c r="D13" s="20"/>
      <c r="E13" s="20"/>
      <c r="F13" s="20"/>
      <c r="G13" s="20"/>
      <c r="H13" s="20"/>
    </row>
    <row r="14" spans="1:10" ht="17.25" x14ac:dyDescent="0.3">
      <c r="A14" s="19"/>
      <c r="B14" s="19"/>
      <c r="C14" s="19"/>
      <c r="D14" s="19"/>
      <c r="E14" s="19"/>
      <c r="F14" s="19"/>
      <c r="G14" s="19"/>
      <c r="J14" s="73" t="s">
        <v>5</v>
      </c>
    </row>
    <row r="15" spans="1:10" ht="14.45" customHeight="1" x14ac:dyDescent="0.25">
      <c r="A15" s="136" t="s">
        <v>1</v>
      </c>
      <c r="B15" s="139" t="s">
        <v>2</v>
      </c>
      <c r="C15" s="140"/>
      <c r="D15" s="140"/>
      <c r="E15" s="140"/>
      <c r="F15" s="140"/>
      <c r="G15" s="141"/>
      <c r="H15" s="148" t="s">
        <v>3</v>
      </c>
      <c r="I15" s="132" t="s">
        <v>46</v>
      </c>
      <c r="J15" s="133"/>
    </row>
    <row r="16" spans="1:10" ht="14.45" customHeight="1" x14ac:dyDescent="0.25">
      <c r="A16" s="137"/>
      <c r="B16" s="142"/>
      <c r="C16" s="143"/>
      <c r="D16" s="143"/>
      <c r="E16" s="143"/>
      <c r="F16" s="143"/>
      <c r="G16" s="144"/>
      <c r="H16" s="149"/>
      <c r="I16" s="21"/>
      <c r="J16" s="22"/>
    </row>
    <row r="17" spans="1:10" ht="37.5" customHeight="1" x14ac:dyDescent="0.25">
      <c r="A17" s="138"/>
      <c r="B17" s="145"/>
      <c r="C17" s="146"/>
      <c r="D17" s="146"/>
      <c r="E17" s="146"/>
      <c r="F17" s="146"/>
      <c r="G17" s="147"/>
      <c r="H17" s="150"/>
      <c r="I17" s="23"/>
      <c r="J17" s="24"/>
    </row>
    <row r="18" spans="1:10" x14ac:dyDescent="0.25">
      <c r="A18" s="25" t="s">
        <v>6</v>
      </c>
      <c r="B18" s="81" t="s">
        <v>7</v>
      </c>
      <c r="C18" s="110"/>
      <c r="D18" s="110"/>
      <c r="E18" s="110"/>
      <c r="F18" s="110"/>
      <c r="G18" s="82"/>
      <c r="H18" s="25" t="s">
        <v>8</v>
      </c>
      <c r="I18" s="81" t="s">
        <v>47</v>
      </c>
      <c r="J18" s="82"/>
    </row>
    <row r="19" spans="1:10" x14ac:dyDescent="0.25">
      <c r="A19" s="81" t="s">
        <v>9</v>
      </c>
      <c r="B19" s="110"/>
      <c r="C19" s="110"/>
      <c r="D19" s="110"/>
      <c r="E19" s="110"/>
      <c r="F19" s="110"/>
      <c r="G19" s="110"/>
      <c r="H19" s="110"/>
      <c r="I19" s="135"/>
      <c r="J19" s="26"/>
    </row>
    <row r="20" spans="1:10" ht="88.5" customHeight="1" x14ac:dyDescent="0.25">
      <c r="A20" s="27">
        <v>41021400</v>
      </c>
      <c r="B20" s="134" t="s">
        <v>69</v>
      </c>
      <c r="C20" s="134"/>
      <c r="D20" s="134"/>
      <c r="E20" s="134"/>
      <c r="F20" s="134"/>
      <c r="G20" s="134"/>
      <c r="H20" s="28">
        <f>3042200+5136300</f>
        <v>8178500</v>
      </c>
      <c r="I20" s="3"/>
      <c r="J20" s="26"/>
    </row>
    <row r="21" spans="1:10" x14ac:dyDescent="0.25">
      <c r="A21" s="2">
        <v>41033900</v>
      </c>
      <c r="B21" s="81" t="s">
        <v>26</v>
      </c>
      <c r="C21" s="110"/>
      <c r="D21" s="110"/>
      <c r="E21" s="110"/>
      <c r="F21" s="110"/>
      <c r="G21" s="82"/>
      <c r="H21" s="6">
        <v>52901300</v>
      </c>
      <c r="I21" s="3"/>
      <c r="J21" s="26"/>
    </row>
    <row r="22" spans="1:10" ht="15" hidden="1" customHeight="1" x14ac:dyDescent="0.25">
      <c r="A22" s="2"/>
      <c r="B22" s="94"/>
      <c r="C22" s="95"/>
      <c r="D22" s="95"/>
      <c r="E22" s="95"/>
      <c r="F22" s="95"/>
      <c r="G22" s="96"/>
      <c r="H22" s="6"/>
      <c r="I22" s="3"/>
      <c r="J22" s="29"/>
    </row>
    <row r="23" spans="1:10" s="34" customFormat="1" ht="18.75" customHeight="1" x14ac:dyDescent="0.25">
      <c r="A23" s="30">
        <v>9900000000</v>
      </c>
      <c r="B23" s="112" t="s">
        <v>24</v>
      </c>
      <c r="C23" s="113"/>
      <c r="D23" s="113"/>
      <c r="E23" s="113"/>
      <c r="F23" s="113"/>
      <c r="G23" s="114"/>
      <c r="H23" s="31">
        <f>H20+H21</f>
        <v>61079800</v>
      </c>
      <c r="I23" s="32"/>
      <c r="J23" s="33"/>
    </row>
    <row r="24" spans="1:10" s="34" customFormat="1" ht="277.5" customHeight="1" x14ac:dyDescent="0.25">
      <c r="A24" s="66">
        <v>41050600</v>
      </c>
      <c r="B24" s="161" t="s">
        <v>80</v>
      </c>
      <c r="C24" s="162"/>
      <c r="D24" s="162"/>
      <c r="E24" s="162"/>
      <c r="F24" s="162"/>
      <c r="G24" s="163"/>
      <c r="H24" s="67">
        <v>4215889.28</v>
      </c>
      <c r="I24" s="32"/>
      <c r="J24" s="33"/>
    </row>
    <row r="25" spans="1:10" ht="17.45" customHeight="1" x14ac:dyDescent="0.25">
      <c r="A25" s="151">
        <v>41051000</v>
      </c>
      <c r="B25" s="153" t="s">
        <v>40</v>
      </c>
      <c r="C25" s="154"/>
      <c r="D25" s="154"/>
      <c r="E25" s="154"/>
      <c r="F25" s="154"/>
      <c r="G25" s="155"/>
      <c r="H25" s="159">
        <v>875924</v>
      </c>
      <c r="I25" s="94" t="s">
        <v>41</v>
      </c>
      <c r="J25" s="96"/>
    </row>
    <row r="26" spans="1:10" ht="14.25" customHeight="1" x14ac:dyDescent="0.25">
      <c r="A26" s="152"/>
      <c r="B26" s="156"/>
      <c r="C26" s="157"/>
      <c r="D26" s="157"/>
      <c r="E26" s="157"/>
      <c r="F26" s="157"/>
      <c r="G26" s="158"/>
      <c r="H26" s="160"/>
      <c r="I26" s="102">
        <v>875924</v>
      </c>
      <c r="J26" s="103"/>
    </row>
    <row r="27" spans="1:10" ht="32.25" customHeight="1" x14ac:dyDescent="0.25">
      <c r="A27" s="151">
        <v>41051200</v>
      </c>
      <c r="B27" s="153" t="s">
        <v>42</v>
      </c>
      <c r="C27" s="154"/>
      <c r="D27" s="154"/>
      <c r="E27" s="154"/>
      <c r="F27" s="154"/>
      <c r="G27" s="155"/>
      <c r="H27" s="159">
        <v>237309</v>
      </c>
      <c r="I27" s="125"/>
      <c r="J27" s="126"/>
    </row>
    <row r="28" spans="1:10" ht="19.5" customHeight="1" x14ac:dyDescent="0.25">
      <c r="A28" s="152"/>
      <c r="B28" s="156"/>
      <c r="C28" s="157"/>
      <c r="D28" s="157"/>
      <c r="E28" s="157"/>
      <c r="F28" s="157"/>
      <c r="G28" s="158"/>
      <c r="H28" s="160"/>
      <c r="I28" s="127"/>
      <c r="J28" s="128"/>
    </row>
    <row r="29" spans="1:10" ht="201.6" hidden="1" customHeight="1" x14ac:dyDescent="0.25">
      <c r="A29" s="151">
        <v>41051400</v>
      </c>
      <c r="B29" s="125" t="s">
        <v>55</v>
      </c>
      <c r="C29" s="164"/>
      <c r="D29" s="164"/>
      <c r="E29" s="164"/>
      <c r="F29" s="164"/>
      <c r="G29" s="126"/>
      <c r="H29" s="159"/>
      <c r="I29" s="35" t="s">
        <v>56</v>
      </c>
      <c r="J29" s="35" t="s">
        <v>57</v>
      </c>
    </row>
    <row r="30" spans="1:10" ht="15" hidden="1" customHeight="1" x14ac:dyDescent="0.25">
      <c r="A30" s="152"/>
      <c r="B30" s="127"/>
      <c r="C30" s="165"/>
      <c r="D30" s="165"/>
      <c r="E30" s="165"/>
      <c r="F30" s="165"/>
      <c r="G30" s="128"/>
      <c r="H30" s="160"/>
      <c r="I30" s="6"/>
      <c r="J30" s="6"/>
    </row>
    <row r="31" spans="1:10" ht="37.15" hidden="1" customHeight="1" x14ac:dyDescent="0.25">
      <c r="A31" s="151">
        <v>41051700</v>
      </c>
      <c r="B31" s="153" t="s">
        <v>58</v>
      </c>
      <c r="C31" s="154"/>
      <c r="D31" s="154"/>
      <c r="E31" s="154"/>
      <c r="F31" s="154"/>
      <c r="G31" s="155"/>
      <c r="H31" s="129">
        <f>I32</f>
        <v>0</v>
      </c>
      <c r="I31" s="166" t="s">
        <v>59</v>
      </c>
      <c r="J31" s="167"/>
    </row>
    <row r="32" spans="1:10" ht="21.2" hidden="1" customHeight="1" x14ac:dyDescent="0.25">
      <c r="A32" s="152"/>
      <c r="B32" s="156"/>
      <c r="C32" s="157"/>
      <c r="D32" s="157"/>
      <c r="E32" s="157"/>
      <c r="F32" s="157"/>
      <c r="G32" s="158"/>
      <c r="H32" s="130"/>
      <c r="I32" s="166"/>
      <c r="J32" s="167"/>
    </row>
    <row r="33" spans="1:10" ht="44.45" hidden="1" customHeight="1" x14ac:dyDescent="0.25">
      <c r="A33" s="151">
        <v>41055000</v>
      </c>
      <c r="B33" s="153" t="s">
        <v>43</v>
      </c>
      <c r="C33" s="154"/>
      <c r="D33" s="154"/>
      <c r="E33" s="154"/>
      <c r="F33" s="154"/>
      <c r="G33" s="155"/>
      <c r="H33" s="159"/>
      <c r="I33" s="94" t="s">
        <v>44</v>
      </c>
      <c r="J33" s="96"/>
    </row>
    <row r="34" spans="1:10" ht="14.45" hidden="1" customHeight="1" x14ac:dyDescent="0.25">
      <c r="A34" s="152"/>
      <c r="B34" s="156"/>
      <c r="C34" s="157"/>
      <c r="D34" s="157"/>
      <c r="E34" s="157"/>
      <c r="F34" s="157"/>
      <c r="G34" s="158"/>
      <c r="H34" s="160"/>
      <c r="I34" s="166"/>
      <c r="J34" s="168"/>
    </row>
    <row r="35" spans="1:10" ht="14.45" customHeight="1" x14ac:dyDescent="0.25">
      <c r="A35" s="36" t="s">
        <v>62</v>
      </c>
      <c r="B35" s="112" t="s">
        <v>54</v>
      </c>
      <c r="C35" s="113"/>
      <c r="D35" s="113"/>
      <c r="E35" s="113"/>
      <c r="F35" s="113"/>
      <c r="G35" s="114"/>
      <c r="H35" s="68">
        <f>H25+H27+H33+H29+H31+H24</f>
        <v>5329122.28</v>
      </c>
      <c r="I35" s="102"/>
      <c r="J35" s="103"/>
    </row>
    <row r="36" spans="1:10" ht="14.45" customHeight="1" x14ac:dyDescent="0.25">
      <c r="A36" s="38">
        <v>41053900</v>
      </c>
      <c r="B36" s="94" t="s">
        <v>23</v>
      </c>
      <c r="C36" s="95"/>
      <c r="D36" s="95"/>
      <c r="E36" s="95"/>
      <c r="F36" s="95"/>
      <c r="G36" s="96"/>
      <c r="H36" s="1">
        <f>H37+H38</f>
        <v>1055840</v>
      </c>
      <c r="I36" s="102"/>
      <c r="J36" s="103"/>
    </row>
    <row r="37" spans="1:10" ht="49.15" customHeight="1" x14ac:dyDescent="0.25">
      <c r="A37" s="38"/>
      <c r="B37" s="94" t="s">
        <v>45</v>
      </c>
      <c r="C37" s="95"/>
      <c r="D37" s="95"/>
      <c r="E37" s="95"/>
      <c r="F37" s="95"/>
      <c r="G37" s="96"/>
      <c r="H37" s="1">
        <v>25840</v>
      </c>
      <c r="I37" s="102"/>
      <c r="J37" s="103"/>
    </row>
    <row r="38" spans="1:10" ht="45.75" customHeight="1" x14ac:dyDescent="0.25">
      <c r="A38" s="38"/>
      <c r="B38" s="94" t="s">
        <v>64</v>
      </c>
      <c r="C38" s="95"/>
      <c r="D38" s="95"/>
      <c r="E38" s="95"/>
      <c r="F38" s="95"/>
      <c r="G38" s="96"/>
      <c r="H38" s="1">
        <f>1060000-30000</f>
        <v>1030000</v>
      </c>
      <c r="I38" s="102"/>
      <c r="J38" s="121"/>
    </row>
    <row r="39" spans="1:10" ht="14.45" customHeight="1" x14ac:dyDescent="0.25">
      <c r="A39" s="36" t="s">
        <v>62</v>
      </c>
      <c r="B39" s="112" t="s">
        <v>54</v>
      </c>
      <c r="C39" s="113"/>
      <c r="D39" s="113"/>
      <c r="E39" s="113"/>
      <c r="F39" s="113"/>
      <c r="G39" s="114"/>
      <c r="H39" s="37">
        <f>H36</f>
        <v>1055840</v>
      </c>
      <c r="I39" s="102"/>
      <c r="J39" s="103"/>
    </row>
    <row r="40" spans="1:10" ht="14.45" hidden="1" customHeight="1" x14ac:dyDescent="0.25">
      <c r="A40" s="2">
        <v>41040400</v>
      </c>
      <c r="B40" s="81" t="s">
        <v>39</v>
      </c>
      <c r="C40" s="110"/>
      <c r="D40" s="110"/>
      <c r="E40" s="110"/>
      <c r="F40" s="110"/>
      <c r="G40" s="82"/>
      <c r="H40" s="3"/>
      <c r="I40" s="102"/>
      <c r="J40" s="103"/>
    </row>
    <row r="41" spans="1:10" s="34" customFormat="1" ht="14.45" hidden="1" customHeight="1" x14ac:dyDescent="0.25">
      <c r="A41" s="39" t="s">
        <v>38</v>
      </c>
      <c r="B41" s="112" t="s">
        <v>35</v>
      </c>
      <c r="C41" s="113"/>
      <c r="D41" s="113"/>
      <c r="E41" s="113"/>
      <c r="F41" s="113"/>
      <c r="G41" s="114"/>
      <c r="H41" s="32">
        <f>H40</f>
        <v>0</v>
      </c>
      <c r="I41" s="119"/>
      <c r="J41" s="120"/>
    </row>
    <row r="42" spans="1:10" ht="14.45" hidden="1" customHeight="1" x14ac:dyDescent="0.25">
      <c r="A42" s="2">
        <v>41040400</v>
      </c>
      <c r="B42" s="81" t="s">
        <v>39</v>
      </c>
      <c r="C42" s="110"/>
      <c r="D42" s="110"/>
      <c r="E42" s="110"/>
      <c r="F42" s="110"/>
      <c r="G42" s="82"/>
      <c r="H42" s="3"/>
      <c r="I42" s="102"/>
      <c r="J42" s="103"/>
    </row>
    <row r="43" spans="1:10" s="34" customFormat="1" ht="14.45" hidden="1" customHeight="1" x14ac:dyDescent="0.25">
      <c r="A43" s="39" t="s">
        <v>37</v>
      </c>
      <c r="B43" s="112" t="s">
        <v>36</v>
      </c>
      <c r="C43" s="113"/>
      <c r="D43" s="113"/>
      <c r="E43" s="113"/>
      <c r="F43" s="113"/>
      <c r="G43" s="114"/>
      <c r="H43" s="32">
        <f>H42</f>
        <v>0</v>
      </c>
      <c r="I43" s="119"/>
      <c r="J43" s="120"/>
    </row>
    <row r="44" spans="1:10" s="34" customFormat="1" ht="14.45" hidden="1" customHeight="1" x14ac:dyDescent="0.25">
      <c r="A44" s="2">
        <v>41040400</v>
      </c>
      <c r="B44" s="81" t="s">
        <v>39</v>
      </c>
      <c r="C44" s="110"/>
      <c r="D44" s="110"/>
      <c r="E44" s="110"/>
      <c r="F44" s="110"/>
      <c r="G44" s="82"/>
      <c r="H44" s="3"/>
      <c r="I44" s="119"/>
      <c r="J44" s="121"/>
    </row>
    <row r="45" spans="1:10" ht="14.45" hidden="1" customHeight="1" x14ac:dyDescent="0.25">
      <c r="A45" s="4" t="s">
        <v>49</v>
      </c>
      <c r="B45" s="115" t="s">
        <v>50</v>
      </c>
      <c r="C45" s="116"/>
      <c r="D45" s="116"/>
      <c r="E45" s="116"/>
      <c r="F45" s="116"/>
      <c r="G45" s="117"/>
      <c r="H45" s="5">
        <f>H44</f>
        <v>0</v>
      </c>
      <c r="I45" s="102"/>
      <c r="J45" s="103"/>
    </row>
    <row r="46" spans="1:10" x14ac:dyDescent="0.25">
      <c r="A46" s="81" t="s">
        <v>10</v>
      </c>
      <c r="B46" s="110"/>
      <c r="C46" s="110"/>
      <c r="D46" s="110"/>
      <c r="E46" s="110"/>
      <c r="F46" s="110"/>
      <c r="G46" s="110"/>
      <c r="H46" s="110"/>
      <c r="I46" s="40"/>
      <c r="J46" s="41"/>
    </row>
    <row r="47" spans="1:10" x14ac:dyDescent="0.25">
      <c r="A47" s="42"/>
      <c r="B47" s="81"/>
      <c r="C47" s="110"/>
      <c r="D47" s="110"/>
      <c r="E47" s="110"/>
      <c r="F47" s="110"/>
      <c r="G47" s="82"/>
      <c r="H47" s="42"/>
      <c r="I47" s="102"/>
      <c r="J47" s="103"/>
    </row>
    <row r="48" spans="1:10" hidden="1" x14ac:dyDescent="0.25">
      <c r="A48" s="42"/>
      <c r="B48" s="81"/>
      <c r="C48" s="110"/>
      <c r="D48" s="110"/>
      <c r="E48" s="110"/>
      <c r="F48" s="110"/>
      <c r="G48" s="82"/>
      <c r="H48" s="42"/>
      <c r="I48" s="102"/>
      <c r="J48" s="103"/>
    </row>
    <row r="49" spans="1:10" hidden="1" x14ac:dyDescent="0.25">
      <c r="A49" s="42"/>
      <c r="B49" s="81"/>
      <c r="C49" s="110"/>
      <c r="D49" s="110"/>
      <c r="E49" s="110"/>
      <c r="F49" s="110"/>
      <c r="G49" s="82"/>
      <c r="H49" s="42"/>
      <c r="I49" s="102"/>
      <c r="J49" s="103"/>
    </row>
    <row r="50" spans="1:10" hidden="1" x14ac:dyDescent="0.25">
      <c r="A50" s="42"/>
      <c r="B50" s="81"/>
      <c r="C50" s="110"/>
      <c r="D50" s="110"/>
      <c r="E50" s="110"/>
      <c r="F50" s="110"/>
      <c r="G50" s="82"/>
      <c r="H50" s="42"/>
      <c r="I50" s="102"/>
      <c r="J50" s="103"/>
    </row>
    <row r="51" spans="1:10" x14ac:dyDescent="0.25">
      <c r="A51" s="25" t="s">
        <v>11</v>
      </c>
      <c r="B51" s="81" t="s">
        <v>12</v>
      </c>
      <c r="C51" s="110"/>
      <c r="D51" s="110"/>
      <c r="E51" s="110"/>
      <c r="F51" s="110"/>
      <c r="G51" s="82"/>
      <c r="H51" s="69">
        <f>H52+H53</f>
        <v>67464762.280000001</v>
      </c>
      <c r="I51" s="3"/>
      <c r="J51" s="26"/>
    </row>
    <row r="52" spans="1:10" x14ac:dyDescent="0.25">
      <c r="A52" s="25" t="s">
        <v>11</v>
      </c>
      <c r="B52" s="169" t="s">
        <v>13</v>
      </c>
      <c r="C52" s="170"/>
      <c r="D52" s="170"/>
      <c r="E52" s="170"/>
      <c r="F52" s="170"/>
      <c r="G52" s="171"/>
      <c r="H52" s="69">
        <f>H23+H35+H39+H41+H43+H45</f>
        <v>67464762.280000001</v>
      </c>
      <c r="I52" s="3"/>
      <c r="J52" s="26"/>
    </row>
    <row r="53" spans="1:10" x14ac:dyDescent="0.25">
      <c r="A53" s="25" t="s">
        <v>11</v>
      </c>
      <c r="B53" s="169" t="s">
        <v>14</v>
      </c>
      <c r="C53" s="170"/>
      <c r="D53" s="170"/>
      <c r="E53" s="170"/>
      <c r="F53" s="170"/>
      <c r="G53" s="171"/>
      <c r="H53" s="43">
        <f>0</f>
        <v>0</v>
      </c>
      <c r="I53" s="3"/>
      <c r="J53" s="26"/>
    </row>
    <row r="55" spans="1:10" ht="17.25" x14ac:dyDescent="0.3">
      <c r="B55" s="20" t="s">
        <v>15</v>
      </c>
      <c r="C55" s="20"/>
      <c r="D55" s="20"/>
      <c r="E55" s="20"/>
      <c r="F55" s="20"/>
      <c r="G55" s="20"/>
      <c r="H55" s="20"/>
    </row>
    <row r="56" spans="1:10" ht="120.2" customHeight="1" x14ac:dyDescent="0.3">
      <c r="A56" s="44" t="s">
        <v>16</v>
      </c>
      <c r="B56" s="172" t="s">
        <v>17</v>
      </c>
      <c r="C56" s="173"/>
      <c r="D56" s="122" t="s">
        <v>18</v>
      </c>
      <c r="E56" s="123"/>
      <c r="F56" s="123"/>
      <c r="G56" s="124"/>
      <c r="H56" s="45" t="s">
        <v>3</v>
      </c>
      <c r="I56" s="111" t="s">
        <v>48</v>
      </c>
      <c r="J56" s="111"/>
    </row>
    <row r="57" spans="1:10" x14ac:dyDescent="0.25">
      <c r="A57" s="25">
        <v>1</v>
      </c>
      <c r="B57" s="81">
        <v>2</v>
      </c>
      <c r="C57" s="82"/>
      <c r="D57" s="81">
        <v>3</v>
      </c>
      <c r="E57" s="110"/>
      <c r="F57" s="110"/>
      <c r="G57" s="82"/>
      <c r="H57" s="25">
        <v>4</v>
      </c>
      <c r="I57" s="118">
        <v>5</v>
      </c>
      <c r="J57" s="118"/>
    </row>
    <row r="58" spans="1:10" ht="19.899999999999999" customHeight="1" x14ac:dyDescent="0.3">
      <c r="A58" s="179" t="s">
        <v>19</v>
      </c>
      <c r="B58" s="180"/>
      <c r="C58" s="180"/>
      <c r="D58" s="180"/>
      <c r="E58" s="180"/>
      <c r="F58" s="180"/>
      <c r="G58" s="180"/>
      <c r="H58" s="181"/>
      <c r="I58" s="81"/>
      <c r="J58" s="82"/>
    </row>
    <row r="59" spans="1:10" ht="17.25" x14ac:dyDescent="0.3">
      <c r="A59" s="46" t="s">
        <v>28</v>
      </c>
      <c r="B59" s="81">
        <v>9110</v>
      </c>
      <c r="C59" s="82"/>
      <c r="D59" s="81" t="s">
        <v>22</v>
      </c>
      <c r="E59" s="110"/>
      <c r="F59" s="110"/>
      <c r="G59" s="82"/>
      <c r="H59" s="6">
        <f>H60</f>
        <v>8298700</v>
      </c>
      <c r="I59" s="81"/>
      <c r="J59" s="82"/>
    </row>
    <row r="60" spans="1:10" x14ac:dyDescent="0.25">
      <c r="A60" s="7" t="s">
        <v>63</v>
      </c>
      <c r="B60" s="112"/>
      <c r="C60" s="114"/>
      <c r="D60" s="112" t="s">
        <v>24</v>
      </c>
      <c r="E60" s="113"/>
      <c r="F60" s="113"/>
      <c r="G60" s="114"/>
      <c r="H60" s="47">
        <v>8298700</v>
      </c>
      <c r="I60" s="81"/>
      <c r="J60" s="82"/>
    </row>
    <row r="61" spans="1:10" ht="66.2" customHeight="1" x14ac:dyDescent="0.3">
      <c r="A61" s="48" t="s">
        <v>29</v>
      </c>
      <c r="B61" s="81">
        <v>9800</v>
      </c>
      <c r="C61" s="82"/>
      <c r="D61" s="94" t="s">
        <v>30</v>
      </c>
      <c r="E61" s="95"/>
      <c r="F61" s="95"/>
      <c r="G61" s="96"/>
      <c r="H61" s="49">
        <f>H63+H64+H65+H66+H67</f>
        <v>803056</v>
      </c>
      <c r="I61" s="102">
        <f>I68</f>
        <v>803056</v>
      </c>
      <c r="J61" s="103"/>
    </row>
    <row r="62" spans="1:10" ht="13.9" customHeight="1" x14ac:dyDescent="0.3">
      <c r="A62" s="50"/>
      <c r="B62" s="81"/>
      <c r="C62" s="82"/>
      <c r="D62" s="88" t="s">
        <v>34</v>
      </c>
      <c r="E62" s="89"/>
      <c r="F62" s="89"/>
      <c r="G62" s="90"/>
      <c r="H62" s="42"/>
      <c r="I62" s="81"/>
      <c r="J62" s="82"/>
    </row>
    <row r="63" spans="1:10" ht="28.5" hidden="1" customHeight="1" x14ac:dyDescent="0.25">
      <c r="A63" s="42"/>
      <c r="B63" s="81"/>
      <c r="C63" s="82"/>
      <c r="D63" s="204" t="s">
        <v>33</v>
      </c>
      <c r="E63" s="205"/>
      <c r="F63" s="205"/>
      <c r="G63" s="206"/>
      <c r="H63" s="6"/>
      <c r="I63" s="102"/>
      <c r="J63" s="103"/>
    </row>
    <row r="64" spans="1:10" ht="34.15" customHeight="1" x14ac:dyDescent="0.25">
      <c r="A64" s="42"/>
      <c r="B64" s="81"/>
      <c r="C64" s="82"/>
      <c r="D64" s="107" t="s">
        <v>32</v>
      </c>
      <c r="E64" s="108"/>
      <c r="F64" s="108"/>
      <c r="G64" s="109"/>
      <c r="H64" s="54">
        <f>200000+20000</f>
        <v>220000</v>
      </c>
      <c r="I64" s="79">
        <f>200000+20000</f>
        <v>220000</v>
      </c>
      <c r="J64" s="80"/>
    </row>
    <row r="65" spans="1:10" ht="45" customHeight="1" x14ac:dyDescent="0.25">
      <c r="A65" s="42"/>
      <c r="B65" s="81"/>
      <c r="C65" s="82"/>
      <c r="D65" s="107" t="s">
        <v>31</v>
      </c>
      <c r="E65" s="108"/>
      <c r="F65" s="108"/>
      <c r="G65" s="109"/>
      <c r="H65" s="8">
        <v>286000</v>
      </c>
      <c r="I65" s="77">
        <v>286000</v>
      </c>
      <c r="J65" s="78"/>
    </row>
    <row r="66" spans="1:10" ht="44.1" customHeight="1" x14ac:dyDescent="0.25">
      <c r="A66" s="42"/>
      <c r="B66" s="81"/>
      <c r="C66" s="82"/>
      <c r="D66" s="200" t="s">
        <v>71</v>
      </c>
      <c r="E66" s="201"/>
      <c r="F66" s="201"/>
      <c r="G66" s="202"/>
      <c r="H66" s="6">
        <f>27600+19456</f>
        <v>47056</v>
      </c>
      <c r="I66" s="81">
        <f>27600+19456</f>
        <v>47056</v>
      </c>
      <c r="J66" s="82"/>
    </row>
    <row r="67" spans="1:10" ht="40.700000000000003" customHeight="1" x14ac:dyDescent="0.25">
      <c r="A67" s="42"/>
      <c r="B67" s="16"/>
      <c r="C67" s="17"/>
      <c r="D67" s="182" t="s">
        <v>78</v>
      </c>
      <c r="E67" s="183"/>
      <c r="F67" s="183"/>
      <c r="G67" s="184"/>
      <c r="H67" s="71">
        <f>I67</f>
        <v>250000</v>
      </c>
      <c r="I67" s="79">
        <v>250000</v>
      </c>
      <c r="J67" s="80"/>
    </row>
    <row r="68" spans="1:10" x14ac:dyDescent="0.25">
      <c r="A68" s="7" t="s">
        <v>63</v>
      </c>
      <c r="B68" s="112"/>
      <c r="C68" s="114"/>
      <c r="D68" s="85" t="s">
        <v>24</v>
      </c>
      <c r="E68" s="86"/>
      <c r="F68" s="86"/>
      <c r="G68" s="87"/>
      <c r="H68" s="47">
        <f>H63+H64+H65+H66+H67</f>
        <v>803056</v>
      </c>
      <c r="I68" s="83">
        <f>I63+I64+I65+I66+I67</f>
        <v>803056</v>
      </c>
      <c r="J68" s="84"/>
    </row>
    <row r="69" spans="1:10" ht="17.25" x14ac:dyDescent="0.3">
      <c r="A69" s="46" t="s">
        <v>27</v>
      </c>
      <c r="B69" s="81">
        <v>9770</v>
      </c>
      <c r="C69" s="82"/>
      <c r="D69" s="94" t="s">
        <v>23</v>
      </c>
      <c r="E69" s="95"/>
      <c r="F69" s="95"/>
      <c r="G69" s="96"/>
      <c r="H69" s="6">
        <f>H71+H73+H72+H74</f>
        <v>280340</v>
      </c>
      <c r="I69" s="97">
        <f>I71+I73+I72+I74</f>
        <v>280340</v>
      </c>
      <c r="J69" s="98"/>
    </row>
    <row r="70" spans="1:10" ht="14.45" customHeight="1" x14ac:dyDescent="0.25">
      <c r="A70" s="51"/>
      <c r="B70" s="81"/>
      <c r="C70" s="82"/>
      <c r="D70" s="99" t="s">
        <v>34</v>
      </c>
      <c r="E70" s="100"/>
      <c r="F70" s="100"/>
      <c r="G70" s="101"/>
      <c r="H70" s="8"/>
      <c r="I70" s="102"/>
      <c r="J70" s="103"/>
    </row>
    <row r="71" spans="1:10" ht="68.45" customHeight="1" x14ac:dyDescent="0.25">
      <c r="A71" s="25"/>
      <c r="B71" s="81"/>
      <c r="C71" s="82"/>
      <c r="D71" s="107" t="s">
        <v>25</v>
      </c>
      <c r="E71" s="108"/>
      <c r="F71" s="108"/>
      <c r="G71" s="109"/>
      <c r="H71" s="8">
        <f>I71</f>
        <v>67440</v>
      </c>
      <c r="I71" s="77">
        <v>67440</v>
      </c>
      <c r="J71" s="78"/>
    </row>
    <row r="72" spans="1:10" s="59" customFormat="1" ht="68.45" hidden="1" customHeight="1" x14ac:dyDescent="0.25">
      <c r="A72" s="55"/>
      <c r="B72" s="56"/>
      <c r="C72" s="57"/>
      <c r="D72" s="207" t="s">
        <v>77</v>
      </c>
      <c r="E72" s="208"/>
      <c r="F72" s="208"/>
      <c r="G72" s="209"/>
      <c r="H72" s="58">
        <f>I72</f>
        <v>0</v>
      </c>
      <c r="I72" s="174"/>
      <c r="J72" s="175"/>
    </row>
    <row r="73" spans="1:10" ht="78" customHeight="1" x14ac:dyDescent="0.25">
      <c r="A73" s="25"/>
      <c r="B73" s="81"/>
      <c r="C73" s="82"/>
      <c r="D73" s="107" t="s">
        <v>66</v>
      </c>
      <c r="E73" s="108"/>
      <c r="F73" s="108"/>
      <c r="G73" s="109"/>
      <c r="H73" s="8">
        <v>130000</v>
      </c>
      <c r="I73" s="77">
        <v>130000</v>
      </c>
      <c r="J73" s="78"/>
    </row>
    <row r="74" spans="1:10" ht="87" customHeight="1" x14ac:dyDescent="0.25">
      <c r="A74" s="25"/>
      <c r="B74" s="16"/>
      <c r="C74" s="17"/>
      <c r="D74" s="176" t="s">
        <v>79</v>
      </c>
      <c r="E74" s="177"/>
      <c r="F74" s="177"/>
      <c r="G74" s="178"/>
      <c r="H74" s="72">
        <f>I74</f>
        <v>82900</v>
      </c>
      <c r="I74" s="79">
        <v>82900</v>
      </c>
      <c r="J74" s="80"/>
    </row>
    <row r="75" spans="1:10" ht="32.450000000000003" customHeight="1" x14ac:dyDescent="0.25">
      <c r="A75" s="7" t="s">
        <v>62</v>
      </c>
      <c r="B75" s="112"/>
      <c r="C75" s="114"/>
      <c r="D75" s="85" t="s">
        <v>54</v>
      </c>
      <c r="E75" s="86"/>
      <c r="F75" s="86"/>
      <c r="G75" s="87"/>
      <c r="H75" s="47">
        <f>I75</f>
        <v>280340</v>
      </c>
      <c r="I75" s="83">
        <f>I69</f>
        <v>280340</v>
      </c>
      <c r="J75" s="84"/>
    </row>
    <row r="76" spans="1:10" ht="16.5" customHeight="1" x14ac:dyDescent="0.3">
      <c r="A76" s="46" t="s">
        <v>27</v>
      </c>
      <c r="B76" s="81">
        <v>9770</v>
      </c>
      <c r="C76" s="82"/>
      <c r="D76" s="94" t="s">
        <v>23</v>
      </c>
      <c r="E76" s="95"/>
      <c r="F76" s="95"/>
      <c r="G76" s="96"/>
      <c r="H76" s="6">
        <f>H78</f>
        <v>200000</v>
      </c>
      <c r="I76" s="97">
        <f>I78</f>
        <v>200000</v>
      </c>
      <c r="J76" s="98"/>
    </row>
    <row r="77" spans="1:10" x14ac:dyDescent="0.25">
      <c r="A77" s="51"/>
      <c r="B77" s="81"/>
      <c r="C77" s="82"/>
      <c r="D77" s="99" t="s">
        <v>34</v>
      </c>
      <c r="E77" s="100"/>
      <c r="F77" s="100"/>
      <c r="G77" s="101"/>
      <c r="H77" s="8"/>
      <c r="I77" s="102"/>
      <c r="J77" s="103"/>
    </row>
    <row r="78" spans="1:10" ht="33.6" customHeight="1" x14ac:dyDescent="0.25">
      <c r="A78" s="7"/>
      <c r="B78" s="81"/>
      <c r="C78" s="82"/>
      <c r="D78" s="88" t="s">
        <v>70</v>
      </c>
      <c r="E78" s="89"/>
      <c r="F78" s="89"/>
      <c r="G78" s="90"/>
      <c r="H78" s="54">
        <f>I78</f>
        <v>200000</v>
      </c>
      <c r="I78" s="79">
        <f>200000</f>
        <v>200000</v>
      </c>
      <c r="J78" s="80"/>
    </row>
    <row r="79" spans="1:10" ht="32.450000000000003" customHeight="1" x14ac:dyDescent="0.25">
      <c r="A79" s="7" t="s">
        <v>68</v>
      </c>
      <c r="B79" s="81"/>
      <c r="C79" s="82"/>
      <c r="D79" s="85" t="s">
        <v>67</v>
      </c>
      <c r="E79" s="86"/>
      <c r="F79" s="86"/>
      <c r="G79" s="87"/>
      <c r="H79" s="47">
        <f>H76</f>
        <v>200000</v>
      </c>
      <c r="I79" s="83">
        <f t="shared" ref="I79" si="0">I76</f>
        <v>200000</v>
      </c>
      <c r="J79" s="84"/>
    </row>
    <row r="80" spans="1:10" ht="16.5" customHeight="1" x14ac:dyDescent="0.3">
      <c r="A80" s="46" t="s">
        <v>72</v>
      </c>
      <c r="B80" s="81">
        <v>9770</v>
      </c>
      <c r="C80" s="82"/>
      <c r="D80" s="94" t="s">
        <v>23</v>
      </c>
      <c r="E80" s="95"/>
      <c r="F80" s="95"/>
      <c r="G80" s="96"/>
      <c r="H80" s="6">
        <f>H82</f>
        <v>174096</v>
      </c>
      <c r="I80" s="97">
        <f>I82</f>
        <v>174096</v>
      </c>
      <c r="J80" s="98"/>
    </row>
    <row r="81" spans="1:10" x14ac:dyDescent="0.25">
      <c r="A81" s="51"/>
      <c r="B81" s="81"/>
      <c r="C81" s="82"/>
      <c r="D81" s="99" t="s">
        <v>34</v>
      </c>
      <c r="E81" s="100"/>
      <c r="F81" s="100"/>
      <c r="G81" s="101"/>
      <c r="H81" s="8"/>
      <c r="I81" s="102"/>
      <c r="J81" s="103"/>
    </row>
    <row r="82" spans="1:10" ht="37.35" customHeight="1" x14ac:dyDescent="0.25">
      <c r="A82" s="7"/>
      <c r="B82" s="81"/>
      <c r="C82" s="82"/>
      <c r="D82" s="104" t="s">
        <v>75</v>
      </c>
      <c r="E82" s="105"/>
      <c r="F82" s="105"/>
      <c r="G82" s="106"/>
      <c r="H82" s="8">
        <v>174096</v>
      </c>
      <c r="I82" s="77">
        <v>174096</v>
      </c>
      <c r="J82" s="78"/>
    </row>
    <row r="83" spans="1:10" ht="33.75" customHeight="1" x14ac:dyDescent="0.25">
      <c r="A83" s="7" t="s">
        <v>74</v>
      </c>
      <c r="B83" s="81"/>
      <c r="C83" s="82"/>
      <c r="D83" s="91" t="s">
        <v>73</v>
      </c>
      <c r="E83" s="92"/>
      <c r="F83" s="92"/>
      <c r="G83" s="93"/>
      <c r="H83" s="47">
        <v>174096</v>
      </c>
      <c r="I83" s="83">
        <v>174096</v>
      </c>
      <c r="J83" s="84"/>
    </row>
    <row r="84" spans="1:10" ht="15.6" customHeight="1" x14ac:dyDescent="0.25">
      <c r="A84" s="81"/>
      <c r="B84" s="110"/>
      <c r="C84" s="110"/>
      <c r="D84" s="110"/>
      <c r="E84" s="110"/>
      <c r="F84" s="110"/>
      <c r="G84" s="110"/>
      <c r="H84" s="110"/>
      <c r="I84" s="110"/>
      <c r="J84" s="82"/>
    </row>
    <row r="85" spans="1:10" ht="17.25" x14ac:dyDescent="0.3">
      <c r="A85" s="179" t="s">
        <v>20</v>
      </c>
      <c r="B85" s="180"/>
      <c r="C85" s="180"/>
      <c r="D85" s="180"/>
      <c r="E85" s="180"/>
      <c r="F85" s="180"/>
      <c r="G85" s="180"/>
      <c r="H85" s="181"/>
      <c r="I85" s="81"/>
      <c r="J85" s="82"/>
    </row>
    <row r="86" spans="1:10" ht="64.900000000000006" customHeight="1" x14ac:dyDescent="0.3">
      <c r="A86" s="48" t="s">
        <v>29</v>
      </c>
      <c r="B86" s="81">
        <v>9800</v>
      </c>
      <c r="C86" s="82"/>
      <c r="D86" s="94" t="s">
        <v>30</v>
      </c>
      <c r="E86" s="95"/>
      <c r="F86" s="95"/>
      <c r="G86" s="96"/>
      <c r="H86" s="49">
        <f>H88+H89+H90+H91</f>
        <v>1088567</v>
      </c>
      <c r="I86" s="102">
        <f t="shared" ref="I86" si="1">I88+I89+I90+I91</f>
        <v>1088567</v>
      </c>
      <c r="J86" s="103"/>
    </row>
    <row r="87" spans="1:10" ht="17.25" x14ac:dyDescent="0.3">
      <c r="A87" s="48"/>
      <c r="B87" s="16"/>
      <c r="C87" s="17"/>
      <c r="D87" s="99" t="s">
        <v>34</v>
      </c>
      <c r="E87" s="100"/>
      <c r="F87" s="100"/>
      <c r="G87" s="101"/>
      <c r="H87" s="49"/>
      <c r="I87" s="14"/>
      <c r="J87" s="15"/>
    </row>
    <row r="88" spans="1:10" ht="35.1" hidden="1" customHeight="1" x14ac:dyDescent="0.25">
      <c r="A88" s="51"/>
      <c r="B88" s="81"/>
      <c r="C88" s="82"/>
      <c r="D88" s="194" t="s">
        <v>32</v>
      </c>
      <c r="E88" s="195"/>
      <c r="F88" s="195"/>
      <c r="G88" s="196"/>
      <c r="H88" s="8"/>
      <c r="I88" s="77"/>
      <c r="J88" s="78"/>
    </row>
    <row r="89" spans="1:10" ht="24" customHeight="1" x14ac:dyDescent="0.25">
      <c r="A89" s="51"/>
      <c r="B89" s="16"/>
      <c r="C89" s="17"/>
      <c r="D89" s="107" t="s">
        <v>65</v>
      </c>
      <c r="E89" s="108"/>
      <c r="F89" s="108"/>
      <c r="G89" s="109"/>
      <c r="H89" s="9">
        <v>800000</v>
      </c>
      <c r="I89" s="77">
        <v>800000</v>
      </c>
      <c r="J89" s="78"/>
    </row>
    <row r="90" spans="1:10" ht="44.1" customHeight="1" x14ac:dyDescent="0.25">
      <c r="A90" s="51"/>
      <c r="B90" s="16"/>
      <c r="C90" s="17"/>
      <c r="D90" s="74" t="s">
        <v>71</v>
      </c>
      <c r="E90" s="75"/>
      <c r="F90" s="75"/>
      <c r="G90" s="76"/>
      <c r="H90" s="9">
        <f>I90</f>
        <v>38567</v>
      </c>
      <c r="I90" s="77">
        <v>38567</v>
      </c>
      <c r="J90" s="78"/>
    </row>
    <row r="91" spans="1:10" ht="44.1" customHeight="1" x14ac:dyDescent="0.25">
      <c r="A91" s="51"/>
      <c r="B91" s="16"/>
      <c r="C91" s="17"/>
      <c r="D91" s="197" t="s">
        <v>76</v>
      </c>
      <c r="E91" s="198"/>
      <c r="F91" s="198"/>
      <c r="G91" s="199"/>
      <c r="H91" s="60">
        <v>250000</v>
      </c>
      <c r="I91" s="79">
        <v>250000</v>
      </c>
      <c r="J91" s="80"/>
    </row>
    <row r="92" spans="1:10" x14ac:dyDescent="0.25">
      <c r="A92" s="7" t="s">
        <v>63</v>
      </c>
      <c r="B92" s="112"/>
      <c r="C92" s="114"/>
      <c r="D92" s="186" t="s">
        <v>24</v>
      </c>
      <c r="E92" s="187"/>
      <c r="F92" s="187"/>
      <c r="G92" s="188"/>
      <c r="H92" s="61">
        <f>H86</f>
        <v>1088567</v>
      </c>
      <c r="I92" s="189">
        <f>I86</f>
        <v>1088567</v>
      </c>
      <c r="J92" s="190"/>
    </row>
    <row r="93" spans="1:10" ht="14.25" hidden="1" customHeight="1" x14ac:dyDescent="0.3">
      <c r="A93" s="46" t="s">
        <v>27</v>
      </c>
      <c r="B93" s="118">
        <v>9770</v>
      </c>
      <c r="C93" s="118"/>
      <c r="D93" s="134" t="s">
        <v>23</v>
      </c>
      <c r="E93" s="134"/>
      <c r="F93" s="134"/>
      <c r="G93" s="134"/>
      <c r="H93" s="6">
        <f>H95</f>
        <v>0</v>
      </c>
      <c r="I93" s="81">
        <f>I95</f>
        <v>0</v>
      </c>
      <c r="J93" s="82"/>
    </row>
    <row r="94" spans="1:10" ht="14.25" hidden="1" customHeight="1" x14ac:dyDescent="0.3">
      <c r="A94" s="46"/>
      <c r="B94" s="118"/>
      <c r="C94" s="118"/>
      <c r="D94" s="99" t="s">
        <v>34</v>
      </c>
      <c r="E94" s="100"/>
      <c r="F94" s="100"/>
      <c r="G94" s="101"/>
      <c r="H94" s="6"/>
      <c r="I94" s="81"/>
      <c r="J94" s="82"/>
    </row>
    <row r="95" spans="1:10" ht="90.4" hidden="1" customHeight="1" x14ac:dyDescent="0.3">
      <c r="A95" s="62"/>
      <c r="B95" s="63"/>
      <c r="C95" s="64"/>
      <c r="D95" s="176"/>
      <c r="E95" s="177"/>
      <c r="F95" s="177"/>
      <c r="G95" s="178"/>
      <c r="H95" s="70">
        <f>I95</f>
        <v>0</v>
      </c>
      <c r="I95" s="192"/>
      <c r="J95" s="193"/>
    </row>
    <row r="96" spans="1:10" ht="33.950000000000003" hidden="1" customHeight="1" x14ac:dyDescent="0.25">
      <c r="A96" s="7" t="s">
        <v>62</v>
      </c>
      <c r="B96" s="112"/>
      <c r="C96" s="114"/>
      <c r="D96" s="85" t="s">
        <v>54</v>
      </c>
      <c r="E96" s="86"/>
      <c r="F96" s="86"/>
      <c r="G96" s="87"/>
      <c r="H96" s="65">
        <f>H93</f>
        <v>0</v>
      </c>
      <c r="I96" s="112">
        <f>I93</f>
        <v>0</v>
      </c>
      <c r="J96" s="114"/>
    </row>
    <row r="97" spans="1:14" ht="24" customHeight="1" x14ac:dyDescent="0.25">
      <c r="A97" s="25" t="s">
        <v>11</v>
      </c>
      <c r="B97" s="81" t="s">
        <v>12</v>
      </c>
      <c r="C97" s="110"/>
      <c r="D97" s="110"/>
      <c r="E97" s="110"/>
      <c r="F97" s="110"/>
      <c r="G97" s="82"/>
      <c r="H97" s="6">
        <f>H98+H99</f>
        <v>10844759</v>
      </c>
      <c r="I97" s="81"/>
      <c r="J97" s="82"/>
    </row>
    <row r="98" spans="1:14" x14ac:dyDescent="0.25">
      <c r="A98" s="25" t="s">
        <v>11</v>
      </c>
      <c r="B98" s="169" t="s">
        <v>13</v>
      </c>
      <c r="C98" s="170"/>
      <c r="D98" s="170"/>
      <c r="E98" s="170"/>
      <c r="F98" s="170"/>
      <c r="G98" s="171"/>
      <c r="H98" s="6">
        <f>H59+H69+H61+H76+H80</f>
        <v>9756192</v>
      </c>
      <c r="I98" s="81"/>
      <c r="J98" s="82"/>
    </row>
    <row r="99" spans="1:14" x14ac:dyDescent="0.25">
      <c r="A99" s="25" t="s">
        <v>11</v>
      </c>
      <c r="B99" s="169" t="s">
        <v>14</v>
      </c>
      <c r="C99" s="170"/>
      <c r="D99" s="170"/>
      <c r="E99" s="170"/>
      <c r="F99" s="170"/>
      <c r="G99" s="171"/>
      <c r="H99" s="6">
        <f>H86+H93</f>
        <v>1088567</v>
      </c>
      <c r="I99" s="81"/>
      <c r="J99" s="82"/>
    </row>
    <row r="100" spans="1:14" ht="12.2" customHeight="1" x14ac:dyDescent="0.25"/>
    <row r="101" spans="1:14" s="13" customFormat="1" ht="45" customHeight="1" x14ac:dyDescent="0.2">
      <c r="A101" s="191" t="s">
        <v>82</v>
      </c>
      <c r="B101" s="191"/>
      <c r="C101" s="191"/>
      <c r="D101" s="10"/>
      <c r="E101" s="11"/>
      <c r="F101" s="11"/>
      <c r="G101" s="11"/>
      <c r="H101" s="11" t="s">
        <v>83</v>
      </c>
      <c r="I101" s="52"/>
      <c r="J101" s="52"/>
      <c r="K101" s="12"/>
      <c r="L101" s="12"/>
      <c r="M101" s="12"/>
      <c r="N101" s="12"/>
    </row>
    <row r="102" spans="1:14" ht="17.25" hidden="1" x14ac:dyDescent="0.3">
      <c r="A102" s="185" t="s">
        <v>21</v>
      </c>
      <c r="B102" s="185"/>
      <c r="C102" s="185"/>
      <c r="D102" s="19"/>
      <c r="E102" s="19"/>
      <c r="F102" s="19"/>
      <c r="G102" s="185" t="s">
        <v>53</v>
      </c>
      <c r="H102" s="185"/>
    </row>
    <row r="103" spans="1:14" ht="14.45" hidden="1" customHeight="1" x14ac:dyDescent="0.25">
      <c r="A103" s="53" t="s">
        <v>51</v>
      </c>
      <c r="H103" s="18" t="s">
        <v>52</v>
      </c>
    </row>
  </sheetData>
  <mergeCells count="190">
    <mergeCell ref="I91:J91"/>
    <mergeCell ref="D66:G66"/>
    <mergeCell ref="B65:C65"/>
    <mergeCell ref="D65:G65"/>
    <mergeCell ref="I3:J3"/>
    <mergeCell ref="I63:J63"/>
    <mergeCell ref="B69:C69"/>
    <mergeCell ref="D69:G69"/>
    <mergeCell ref="I69:J69"/>
    <mergeCell ref="B59:C59"/>
    <mergeCell ref="I40:J40"/>
    <mergeCell ref="D63:G63"/>
    <mergeCell ref="I33:J33"/>
    <mergeCell ref="B47:G47"/>
    <mergeCell ref="B41:G41"/>
    <mergeCell ref="B39:G39"/>
    <mergeCell ref="B51:G51"/>
    <mergeCell ref="B52:G52"/>
    <mergeCell ref="B18:G18"/>
    <mergeCell ref="B21:G21"/>
    <mergeCell ref="I6:J6"/>
    <mergeCell ref="I37:J37"/>
    <mergeCell ref="D72:G72"/>
    <mergeCell ref="B35:G35"/>
    <mergeCell ref="B86:C86"/>
    <mergeCell ref="B36:G36"/>
    <mergeCell ref="I25:J25"/>
    <mergeCell ref="I98:J98"/>
    <mergeCell ref="B60:C60"/>
    <mergeCell ref="A84:J84"/>
    <mergeCell ref="B63:C63"/>
    <mergeCell ref="I68:J68"/>
    <mergeCell ref="B71:C71"/>
    <mergeCell ref="B70:C70"/>
    <mergeCell ref="D75:G75"/>
    <mergeCell ref="B73:C73"/>
    <mergeCell ref="D73:G73"/>
    <mergeCell ref="I73:J73"/>
    <mergeCell ref="I70:J70"/>
    <mergeCell ref="I86:J86"/>
    <mergeCell ref="I88:J88"/>
    <mergeCell ref="D88:G88"/>
    <mergeCell ref="B88:C88"/>
    <mergeCell ref="A85:H85"/>
    <mergeCell ref="D86:G86"/>
    <mergeCell ref="B68:C68"/>
    <mergeCell ref="D68:G68"/>
    <mergeCell ref="D91:G91"/>
    <mergeCell ref="A102:C102"/>
    <mergeCell ref="G102:H102"/>
    <mergeCell ref="B97:G97"/>
    <mergeCell ref="B98:G98"/>
    <mergeCell ref="I99:J99"/>
    <mergeCell ref="B92:C92"/>
    <mergeCell ref="D92:G92"/>
    <mergeCell ref="I92:J92"/>
    <mergeCell ref="B99:G99"/>
    <mergeCell ref="I97:J97"/>
    <mergeCell ref="A101:C101"/>
    <mergeCell ref="D96:G96"/>
    <mergeCell ref="B93:C93"/>
    <mergeCell ref="D93:G93"/>
    <mergeCell ref="I93:J93"/>
    <mergeCell ref="B94:C94"/>
    <mergeCell ref="D94:G94"/>
    <mergeCell ref="I94:J94"/>
    <mergeCell ref="D95:G95"/>
    <mergeCell ref="I95:J95"/>
    <mergeCell ref="B96:C96"/>
    <mergeCell ref="I96:J96"/>
    <mergeCell ref="B66:C66"/>
    <mergeCell ref="I66:J66"/>
    <mergeCell ref="D61:G61"/>
    <mergeCell ref="B57:C57"/>
    <mergeCell ref="D60:G60"/>
    <mergeCell ref="I71:J71"/>
    <mergeCell ref="I64:J64"/>
    <mergeCell ref="D67:G67"/>
    <mergeCell ref="I67:J67"/>
    <mergeCell ref="I62:J62"/>
    <mergeCell ref="D71:G71"/>
    <mergeCell ref="I60:J60"/>
    <mergeCell ref="D62:G62"/>
    <mergeCell ref="I47:J47"/>
    <mergeCell ref="I48:J48"/>
    <mergeCell ref="I49:J49"/>
    <mergeCell ref="I59:J59"/>
    <mergeCell ref="D64:G64"/>
    <mergeCell ref="B75:C75"/>
    <mergeCell ref="I31:J31"/>
    <mergeCell ref="I32:J32"/>
    <mergeCell ref="I38:J38"/>
    <mergeCell ref="I34:J34"/>
    <mergeCell ref="I35:J35"/>
    <mergeCell ref="I36:J36"/>
    <mergeCell ref="I65:J65"/>
    <mergeCell ref="B53:G53"/>
    <mergeCell ref="B56:C56"/>
    <mergeCell ref="B42:G42"/>
    <mergeCell ref="I42:J42"/>
    <mergeCell ref="I75:J75"/>
    <mergeCell ref="I72:J72"/>
    <mergeCell ref="D74:G74"/>
    <mergeCell ref="I74:J74"/>
    <mergeCell ref="D70:G70"/>
    <mergeCell ref="D59:G59"/>
    <mergeCell ref="A58:H58"/>
    <mergeCell ref="B27:G28"/>
    <mergeCell ref="B29:G30"/>
    <mergeCell ref="H27:H28"/>
    <mergeCell ref="A31:A32"/>
    <mergeCell ref="A33:A34"/>
    <mergeCell ref="B33:G34"/>
    <mergeCell ref="H33:H34"/>
    <mergeCell ref="A29:A30"/>
    <mergeCell ref="H29:H30"/>
    <mergeCell ref="A27:A28"/>
    <mergeCell ref="B31:G32"/>
    <mergeCell ref="A46:H46"/>
    <mergeCell ref="D57:G57"/>
    <mergeCell ref="I27:J28"/>
    <mergeCell ref="H31:H32"/>
    <mergeCell ref="B44:G44"/>
    <mergeCell ref="I18:J18"/>
    <mergeCell ref="D9:F9"/>
    <mergeCell ref="I15:J15"/>
    <mergeCell ref="B20:G20"/>
    <mergeCell ref="A19:I19"/>
    <mergeCell ref="A15:A17"/>
    <mergeCell ref="B15:G17"/>
    <mergeCell ref="H15:H17"/>
    <mergeCell ref="A25:A26"/>
    <mergeCell ref="B25:G26"/>
    <mergeCell ref="H25:H26"/>
    <mergeCell ref="B23:G23"/>
    <mergeCell ref="B22:G22"/>
    <mergeCell ref="I26:J26"/>
    <mergeCell ref="B24:G24"/>
    <mergeCell ref="B37:G37"/>
    <mergeCell ref="I41:J41"/>
    <mergeCell ref="I39:J39"/>
    <mergeCell ref="B38:G38"/>
    <mergeCell ref="B76:C76"/>
    <mergeCell ref="D76:G76"/>
    <mergeCell ref="I76:J76"/>
    <mergeCell ref="B77:C77"/>
    <mergeCell ref="D77:G77"/>
    <mergeCell ref="I77:J77"/>
    <mergeCell ref="B40:G40"/>
    <mergeCell ref="I50:J50"/>
    <mergeCell ref="I56:J56"/>
    <mergeCell ref="I61:J61"/>
    <mergeCell ref="B61:C61"/>
    <mergeCell ref="B64:C64"/>
    <mergeCell ref="B43:G43"/>
    <mergeCell ref="B45:G45"/>
    <mergeCell ref="B50:G50"/>
    <mergeCell ref="I58:J58"/>
    <mergeCell ref="I57:J57"/>
    <mergeCell ref="B49:G49"/>
    <mergeCell ref="I43:J43"/>
    <mergeCell ref="B48:G48"/>
    <mergeCell ref="B62:C62"/>
    <mergeCell ref="I44:J44"/>
    <mergeCell ref="I45:J45"/>
    <mergeCell ref="D56:G56"/>
    <mergeCell ref="D90:G90"/>
    <mergeCell ref="I90:J90"/>
    <mergeCell ref="I78:J78"/>
    <mergeCell ref="B78:C78"/>
    <mergeCell ref="B79:C79"/>
    <mergeCell ref="I79:J79"/>
    <mergeCell ref="D79:G79"/>
    <mergeCell ref="D78:G78"/>
    <mergeCell ref="B83:C83"/>
    <mergeCell ref="D83:G83"/>
    <mergeCell ref="I83:J83"/>
    <mergeCell ref="B80:C80"/>
    <mergeCell ref="D80:G80"/>
    <mergeCell ref="I80:J80"/>
    <mergeCell ref="B81:C81"/>
    <mergeCell ref="D81:G81"/>
    <mergeCell ref="I81:J81"/>
    <mergeCell ref="B82:C82"/>
    <mergeCell ref="D82:G82"/>
    <mergeCell ref="I82:J82"/>
    <mergeCell ref="D89:G89"/>
    <mergeCell ref="D87:G87"/>
    <mergeCell ref="I89:J89"/>
    <mergeCell ref="I85:J85"/>
  </mergeCells>
  <pageMargins left="1.1023622047244095" right="0.70866141732283472" top="0.28999999999999998" bottom="0.24" header="0.31496062992125984" footer="0.31496062992125984"/>
  <pageSetup paperSize="9" scale="62" fitToHeight="2" orientation="portrait" r:id="rId1"/>
  <rowBreaks count="1" manualBreakCount="1"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2023-10-16T11:07:07Z</dcterms:modified>
</cp:coreProperties>
</file>